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pxcommunications-my.sharepoint.com/personal/david_hutton_pxc_co_uk/Documents/Desktop/"/>
    </mc:Choice>
  </mc:AlternateContent>
  <xr:revisionPtr revIDLastSave="3" documentId="11_5D4DE6577D667ACBB8CD329847C4E33A6C2EC360" xr6:coauthVersionLast="47" xr6:coauthVersionMax="47" xr10:uidLastSave="{74CC57E0-6633-4E75-9A0F-568E058AC3EB}"/>
  <bookViews>
    <workbookView xWindow="-110" yWindow="-110" windowWidth="19420" windowHeight="10300" xr2:uid="{00000000-000D-0000-FFFF-FFFF00000000}"/>
  </bookViews>
  <sheets>
    <sheet name="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3" i="1" l="1"/>
  <c r="U33" i="1"/>
  <c r="R33" i="1"/>
  <c r="O33" i="1"/>
  <c r="L33" i="1"/>
  <c r="AR31" i="1"/>
  <c r="AP33" i="1" s="1"/>
  <c r="AM31" i="1"/>
  <c r="AM33" i="1" s="1"/>
  <c r="AJ31" i="1"/>
  <c r="AJ33" i="1" s="1"/>
  <c r="AG31" i="1"/>
  <c r="AG33" i="1" s="1"/>
  <c r="AD31" i="1"/>
  <c r="AD33" i="1" s="1"/>
  <c r="AA31" i="1"/>
  <c r="AA33" i="1" s="1"/>
  <c r="X31" i="1"/>
  <c r="U31" i="1"/>
  <c r="R31" i="1"/>
  <c r="O31" i="1"/>
  <c r="L31" i="1"/>
  <c r="I31" i="1"/>
  <c r="I33" i="1" s="1"/>
  <c r="F31" i="1"/>
  <c r="F33" i="1" s="1"/>
  <c r="D31" i="1"/>
  <c r="D33" i="1" s="1"/>
  <c r="K30" i="1"/>
  <c r="N30" i="1" s="1"/>
  <c r="Q30" i="1" s="1"/>
  <c r="T30" i="1" s="1"/>
  <c r="W30" i="1" s="1"/>
  <c r="Z30" i="1" s="1"/>
  <c r="AC30" i="1" s="1"/>
  <c r="AF30" i="1" s="1"/>
  <c r="AI30" i="1" s="1"/>
  <c r="AL30" i="1" s="1"/>
  <c r="AO30" i="1" s="1"/>
  <c r="AP30" i="1" s="1"/>
  <c r="H30" i="1"/>
  <c r="Q29" i="1"/>
  <c r="T29" i="1" s="1"/>
  <c r="W29" i="1" s="1"/>
  <c r="Z29" i="1" s="1"/>
  <c r="AC29" i="1" s="1"/>
  <c r="AF29" i="1" s="1"/>
  <c r="AI29" i="1" s="1"/>
  <c r="AL29" i="1" s="1"/>
  <c r="AO29" i="1" s="1"/>
  <c r="AP29" i="1" s="1"/>
  <c r="N29" i="1"/>
  <c r="K29" i="1"/>
  <c r="H29" i="1"/>
  <c r="K28" i="1"/>
  <c r="N28" i="1" s="1"/>
  <c r="Q28" i="1" s="1"/>
  <c r="T28" i="1" s="1"/>
  <c r="W28" i="1" s="1"/>
  <c r="Z28" i="1" s="1"/>
  <c r="AC28" i="1" s="1"/>
  <c r="AF28" i="1" s="1"/>
  <c r="AI28" i="1" s="1"/>
  <c r="AL28" i="1" s="1"/>
  <c r="AO28" i="1" s="1"/>
  <c r="AP28" i="1" s="1"/>
  <c r="AS28" i="1" s="1"/>
  <c r="H28" i="1"/>
  <c r="N27" i="1"/>
  <c r="Q27" i="1" s="1"/>
  <c r="T27" i="1" s="1"/>
  <c r="W27" i="1" s="1"/>
  <c r="Z27" i="1" s="1"/>
  <c r="AC27" i="1" s="1"/>
  <c r="AF27" i="1" s="1"/>
  <c r="AI27" i="1" s="1"/>
  <c r="AL27" i="1" s="1"/>
  <c r="AO27" i="1" s="1"/>
  <c r="AP27" i="1" s="1"/>
  <c r="AS27" i="1" s="1"/>
  <c r="K27" i="1"/>
  <c r="H27" i="1"/>
  <c r="H26" i="1"/>
  <c r="K26" i="1" s="1"/>
  <c r="N26" i="1" s="1"/>
  <c r="Q26" i="1" s="1"/>
  <c r="T26" i="1" s="1"/>
  <c r="W26" i="1" s="1"/>
  <c r="Z26" i="1" s="1"/>
  <c r="AC26" i="1" s="1"/>
  <c r="AF26" i="1" s="1"/>
  <c r="AI26" i="1" s="1"/>
  <c r="AL26" i="1" s="1"/>
  <c r="AO26" i="1" s="1"/>
  <c r="AP26" i="1" s="1"/>
  <c r="AS26" i="1" s="1"/>
  <c r="Q25" i="1"/>
  <c r="T25" i="1" s="1"/>
  <c r="W25" i="1" s="1"/>
  <c r="Z25" i="1" s="1"/>
  <c r="AC25" i="1" s="1"/>
  <c r="AF25" i="1" s="1"/>
  <c r="AI25" i="1" s="1"/>
  <c r="AL25" i="1" s="1"/>
  <c r="AO25" i="1" s="1"/>
  <c r="AP25" i="1" s="1"/>
  <c r="AS25" i="1" s="1"/>
  <c r="N25" i="1"/>
  <c r="K25" i="1"/>
  <c r="H25" i="1"/>
  <c r="Q24" i="1"/>
  <c r="T24" i="1" s="1"/>
  <c r="W24" i="1" s="1"/>
  <c r="Z24" i="1" s="1"/>
  <c r="AC24" i="1" s="1"/>
  <c r="AF24" i="1" s="1"/>
  <c r="AI24" i="1" s="1"/>
  <c r="AL24" i="1" s="1"/>
  <c r="AO24" i="1" s="1"/>
  <c r="AP24" i="1" s="1"/>
  <c r="AS24" i="1" s="1"/>
  <c r="N24" i="1"/>
  <c r="K24" i="1"/>
  <c r="H24" i="1"/>
  <c r="N23" i="1"/>
  <c r="Q23" i="1" s="1"/>
  <c r="T23" i="1" s="1"/>
  <c r="W23" i="1" s="1"/>
  <c r="Z23" i="1" s="1"/>
  <c r="AC23" i="1" s="1"/>
  <c r="AF23" i="1" s="1"/>
  <c r="AI23" i="1" s="1"/>
  <c r="AL23" i="1" s="1"/>
  <c r="AO23" i="1" s="1"/>
  <c r="AP23" i="1" s="1"/>
  <c r="AS23" i="1" s="1"/>
  <c r="K23" i="1"/>
  <c r="H23" i="1"/>
  <c r="H22" i="1"/>
  <c r="K22" i="1" s="1"/>
  <c r="N22" i="1" s="1"/>
  <c r="Q22" i="1" s="1"/>
  <c r="T22" i="1" s="1"/>
  <c r="W22" i="1" s="1"/>
  <c r="Z22" i="1" s="1"/>
  <c r="AC22" i="1" s="1"/>
  <c r="AF22" i="1" s="1"/>
  <c r="AI22" i="1" s="1"/>
  <c r="AL22" i="1" s="1"/>
  <c r="AO22" i="1" s="1"/>
  <c r="AP22" i="1" s="1"/>
  <c r="AS22" i="1" s="1"/>
  <c r="Q21" i="1"/>
  <c r="T21" i="1" s="1"/>
  <c r="W21" i="1" s="1"/>
  <c r="Z21" i="1" s="1"/>
  <c r="AC21" i="1" s="1"/>
  <c r="AF21" i="1" s="1"/>
  <c r="AI21" i="1" s="1"/>
  <c r="AL21" i="1" s="1"/>
  <c r="AO21" i="1" s="1"/>
  <c r="AP21" i="1" s="1"/>
  <c r="AS21" i="1" s="1"/>
  <c r="N21" i="1"/>
  <c r="K21" i="1"/>
  <c r="H21" i="1"/>
  <c r="H20" i="1"/>
  <c r="K20" i="1" s="1"/>
  <c r="N20" i="1" s="1"/>
  <c r="Q20" i="1" s="1"/>
  <c r="T20" i="1" s="1"/>
  <c r="W20" i="1" s="1"/>
  <c r="Z20" i="1" s="1"/>
  <c r="AC20" i="1" s="1"/>
  <c r="AF20" i="1" s="1"/>
  <c r="AI20" i="1" s="1"/>
  <c r="AL20" i="1" s="1"/>
  <c r="AO20" i="1" s="1"/>
  <c r="AP20" i="1" s="1"/>
  <c r="AS20" i="1" s="1"/>
  <c r="H19" i="1"/>
  <c r="K19" i="1" s="1"/>
  <c r="N19" i="1" s="1"/>
  <c r="Q19" i="1" s="1"/>
  <c r="T19" i="1" s="1"/>
  <c r="W19" i="1" s="1"/>
  <c r="Z19" i="1" s="1"/>
  <c r="AC19" i="1" s="1"/>
  <c r="AF19" i="1" s="1"/>
  <c r="AI19" i="1" s="1"/>
  <c r="AL19" i="1" s="1"/>
  <c r="AO19" i="1" s="1"/>
  <c r="AP19" i="1" s="1"/>
  <c r="AS19" i="1" s="1"/>
  <c r="H18" i="1"/>
  <c r="K18" i="1" s="1"/>
  <c r="N18" i="1" s="1"/>
  <c r="Q18" i="1" s="1"/>
  <c r="T18" i="1" s="1"/>
  <c r="W18" i="1" s="1"/>
  <c r="Z18" i="1" s="1"/>
  <c r="AC18" i="1" s="1"/>
  <c r="AF18" i="1" s="1"/>
  <c r="AI18" i="1" s="1"/>
  <c r="AL18" i="1" s="1"/>
  <c r="AO18" i="1" s="1"/>
  <c r="AP18" i="1" s="1"/>
  <c r="AS18" i="1" s="1"/>
  <c r="Q17" i="1"/>
  <c r="T17" i="1" s="1"/>
  <c r="W17" i="1" s="1"/>
  <c r="Z17" i="1" s="1"/>
  <c r="AC17" i="1" s="1"/>
  <c r="AF17" i="1" s="1"/>
  <c r="AI17" i="1" s="1"/>
  <c r="AL17" i="1" s="1"/>
  <c r="AO17" i="1" s="1"/>
  <c r="AP17" i="1" s="1"/>
  <c r="AS17" i="1" s="1"/>
  <c r="N17" i="1"/>
  <c r="K17" i="1"/>
  <c r="H17" i="1"/>
  <c r="N16" i="1"/>
  <c r="Q16" i="1" s="1"/>
  <c r="T16" i="1" s="1"/>
  <c r="W16" i="1" s="1"/>
  <c r="Z16" i="1" s="1"/>
  <c r="AC16" i="1" s="1"/>
  <c r="AF16" i="1" s="1"/>
  <c r="AI16" i="1" s="1"/>
  <c r="AL16" i="1" s="1"/>
  <c r="AO16" i="1" s="1"/>
  <c r="AP16" i="1" s="1"/>
  <c r="AS16" i="1" s="1"/>
  <c r="K16" i="1"/>
  <c r="H16" i="1"/>
  <c r="N15" i="1"/>
  <c r="Q15" i="1" s="1"/>
  <c r="T15" i="1" s="1"/>
  <c r="W15" i="1" s="1"/>
  <c r="Z15" i="1" s="1"/>
  <c r="AC15" i="1" s="1"/>
  <c r="AF15" i="1" s="1"/>
  <c r="AI15" i="1" s="1"/>
  <c r="AL15" i="1" s="1"/>
  <c r="AO15" i="1" s="1"/>
  <c r="AP15" i="1" s="1"/>
  <c r="AS15" i="1" s="1"/>
  <c r="K15" i="1"/>
  <c r="H15" i="1"/>
  <c r="H14" i="1"/>
  <c r="K14" i="1" s="1"/>
  <c r="N14" i="1" s="1"/>
  <c r="Q14" i="1" s="1"/>
  <c r="T14" i="1" s="1"/>
  <c r="W14" i="1" s="1"/>
  <c r="Z14" i="1" s="1"/>
  <c r="AC14" i="1" s="1"/>
  <c r="AF14" i="1" s="1"/>
  <c r="AI14" i="1" s="1"/>
  <c r="AL14" i="1" s="1"/>
  <c r="AO14" i="1" s="1"/>
  <c r="AP14" i="1" s="1"/>
  <c r="AS14" i="1" s="1"/>
  <c r="N13" i="1"/>
  <c r="Q13" i="1" s="1"/>
  <c r="T13" i="1" s="1"/>
  <c r="W13" i="1" s="1"/>
  <c r="Z13" i="1" s="1"/>
  <c r="AC13" i="1" s="1"/>
  <c r="AF13" i="1" s="1"/>
  <c r="AI13" i="1" s="1"/>
  <c r="AL13" i="1" s="1"/>
  <c r="AO13" i="1" s="1"/>
  <c r="AP13" i="1" s="1"/>
  <c r="AS13" i="1" s="1"/>
  <c r="K13" i="1"/>
  <c r="H13" i="1"/>
  <c r="H12" i="1"/>
  <c r="K12" i="1" s="1"/>
  <c r="N12" i="1" s="1"/>
  <c r="Q12" i="1" s="1"/>
  <c r="T12" i="1" s="1"/>
  <c r="W12" i="1" s="1"/>
  <c r="Z12" i="1" s="1"/>
  <c r="AC12" i="1" s="1"/>
  <c r="AF12" i="1" s="1"/>
  <c r="AI12" i="1" s="1"/>
  <c r="AL12" i="1" s="1"/>
  <c r="AO12" i="1" s="1"/>
  <c r="AP12" i="1" s="1"/>
  <c r="AS12" i="1" s="1"/>
  <c r="H11" i="1"/>
  <c r="K11" i="1" s="1"/>
  <c r="N11" i="1" s="1"/>
  <c r="Q11" i="1" s="1"/>
  <c r="T11" i="1" s="1"/>
  <c r="W11" i="1" s="1"/>
  <c r="Z11" i="1" s="1"/>
  <c r="AC11" i="1" s="1"/>
  <c r="AF11" i="1" s="1"/>
  <c r="AI11" i="1" s="1"/>
  <c r="AL11" i="1" s="1"/>
  <c r="AO11" i="1" s="1"/>
  <c r="AP11" i="1" s="1"/>
  <c r="AS11" i="1" s="1"/>
  <c r="H10" i="1"/>
  <c r="K10" i="1" s="1"/>
  <c r="N10" i="1" s="1"/>
  <c r="Q10" i="1" s="1"/>
  <c r="T10" i="1" s="1"/>
  <c r="W10" i="1" s="1"/>
  <c r="Z10" i="1" s="1"/>
  <c r="AC10" i="1" s="1"/>
  <c r="AF10" i="1" s="1"/>
  <c r="AI10" i="1" s="1"/>
  <c r="AL10" i="1" s="1"/>
  <c r="AO10" i="1" s="1"/>
  <c r="AP10" i="1" s="1"/>
  <c r="AS10" i="1" s="1"/>
  <c r="AQ9" i="1"/>
  <c r="Q9" i="1"/>
  <c r="T9" i="1" s="1"/>
  <c r="W9" i="1" s="1"/>
  <c r="Z9" i="1" s="1"/>
  <c r="AC9" i="1" s="1"/>
  <c r="AF9" i="1" s="1"/>
  <c r="AI9" i="1" s="1"/>
  <c r="AL9" i="1" s="1"/>
  <c r="AO9" i="1" s="1"/>
  <c r="AP9" i="1" s="1"/>
  <c r="AS9" i="1" s="1"/>
  <c r="H9" i="1"/>
  <c r="K9" i="1" s="1"/>
  <c r="N9" i="1" s="1"/>
  <c r="K8" i="1"/>
  <c r="N8" i="1" s="1"/>
  <c r="Q8" i="1" s="1"/>
  <c r="T8" i="1" s="1"/>
  <c r="W8" i="1" s="1"/>
  <c r="Z8" i="1" s="1"/>
  <c r="AC8" i="1" s="1"/>
  <c r="AF8" i="1" s="1"/>
  <c r="AI8" i="1" s="1"/>
  <c r="AL8" i="1" s="1"/>
  <c r="AO8" i="1" s="1"/>
  <c r="AP8" i="1" s="1"/>
  <c r="AS8" i="1" s="1"/>
  <c r="H8" i="1"/>
  <c r="H7" i="1"/>
  <c r="K7" i="1" s="1"/>
  <c r="N7" i="1" s="1"/>
  <c r="Q7" i="1" s="1"/>
  <c r="T7" i="1" s="1"/>
  <c r="W7" i="1" s="1"/>
  <c r="Z7" i="1" s="1"/>
  <c r="AC7" i="1" s="1"/>
  <c r="AF7" i="1" s="1"/>
  <c r="AI7" i="1" s="1"/>
  <c r="AL7" i="1" s="1"/>
  <c r="AO7" i="1" s="1"/>
  <c r="AP7" i="1" s="1"/>
  <c r="AS7" i="1" s="1"/>
  <c r="K6" i="1"/>
  <c r="N6" i="1" s="1"/>
  <c r="Q6" i="1" s="1"/>
  <c r="T6" i="1" s="1"/>
  <c r="W6" i="1" s="1"/>
  <c r="Z6" i="1" s="1"/>
  <c r="AC6" i="1" s="1"/>
  <c r="AF6" i="1" s="1"/>
  <c r="AI6" i="1" s="1"/>
  <c r="AL6" i="1" s="1"/>
  <c r="AO6" i="1" s="1"/>
  <c r="AP6" i="1" s="1"/>
  <c r="AS6" i="1" s="1"/>
  <c r="H6" i="1"/>
  <c r="H5" i="1"/>
  <c r="K5" i="1" s="1"/>
  <c r="N5" i="1" s="1"/>
  <c r="Q5" i="1" s="1"/>
  <c r="T5" i="1" s="1"/>
  <c r="W5" i="1" s="1"/>
  <c r="Z5" i="1" s="1"/>
  <c r="AC5" i="1" s="1"/>
  <c r="AF5" i="1" s="1"/>
  <c r="AI5" i="1" s="1"/>
  <c r="AL5" i="1" s="1"/>
  <c r="AO5" i="1" s="1"/>
  <c r="AP5" i="1" s="1"/>
  <c r="AS5" i="1" s="1"/>
  <c r="Q4" i="1"/>
  <c r="T4" i="1" s="1"/>
  <c r="W4" i="1" s="1"/>
  <c r="Z4" i="1" s="1"/>
  <c r="AC4" i="1" s="1"/>
  <c r="AF4" i="1" s="1"/>
  <c r="AI4" i="1" s="1"/>
  <c r="AL4" i="1" s="1"/>
  <c r="AO4" i="1" s="1"/>
  <c r="AP4" i="1" s="1"/>
  <c r="AS4" i="1" s="1"/>
  <c r="N4" i="1"/>
  <c r="K4" i="1"/>
  <c r="H4" i="1"/>
</calcChain>
</file>

<file path=xl/sharedStrings.xml><?xml version="1.0" encoding="utf-8"?>
<sst xmlns="http://schemas.openxmlformats.org/spreadsheetml/2006/main" count="156" uniqueCount="86">
  <si>
    <t>CHAIRMAN’S CHALLENGE TABLE 2026</t>
  </si>
  <si>
    <t xml:space="preserve">05.02 (Th)                           DELAMERE       131                         </t>
  </si>
  <si>
    <t xml:space="preserve">27.02 (F)                      S &amp; A           134                         </t>
  </si>
  <si>
    <t xml:space="preserve">18.03 (W)                      CONWAY.    119                         </t>
  </si>
  <si>
    <t xml:space="preserve">20.04 (M) STOCKPORT       126              </t>
  </si>
  <si>
    <t xml:space="preserve">18.05 (M) Bromborough       137              </t>
  </si>
  <si>
    <t>06.06 (Su).     DUMFRIES &amp; COUNTY      124</t>
  </si>
  <si>
    <t>07.06 (M).     SOUTHERNESS      126</t>
  </si>
  <si>
    <t>08.06 (Tu).     LOCHMABEN       127</t>
  </si>
  <si>
    <t>16.07 (Th).     SHRIGLEY       127</t>
  </si>
  <si>
    <t>27.08  (Th)                           WREXHAM                                    130</t>
  </si>
  <si>
    <t xml:space="preserve">24.09  (Th)                           Tytherington 134                         </t>
  </si>
  <si>
    <t xml:space="preserve">08.10  (Th)                           PRESTBURY 133                         </t>
  </si>
  <si>
    <t xml:space="preserve">23.10  (F)                           WARRINGTON 129                         </t>
  </si>
  <si>
    <t>All</t>
  </si>
  <si>
    <t>Best 8</t>
  </si>
  <si>
    <t>Ply’d</t>
  </si>
  <si>
    <t>Average</t>
  </si>
  <si>
    <t>WHI</t>
  </si>
  <si>
    <t>Stb</t>
  </si>
  <si>
    <t>pts</t>
  </si>
  <si>
    <t>tot</t>
  </si>
  <si>
    <t>1</t>
  </si>
  <si>
    <t>Anderson</t>
  </si>
  <si>
    <t>14.3</t>
  </si>
  <si>
    <t>76</t>
  </si>
  <si>
    <t>Sheen</t>
  </si>
  <si>
    <t>23.1</t>
  </si>
  <si>
    <t>75</t>
  </si>
  <si>
    <t>3</t>
  </si>
  <si>
    <t>Morgan</t>
  </si>
  <si>
    <t>12.2</t>
  </si>
  <si>
    <t>60</t>
  </si>
  <si>
    <t>White</t>
  </si>
  <si>
    <t>11.7</t>
  </si>
  <si>
    <t>31</t>
  </si>
  <si>
    <t>55</t>
  </si>
  <si>
    <t>Campbell</t>
  </si>
  <si>
    <t>50</t>
  </si>
  <si>
    <t>Teggin</t>
  </si>
  <si>
    <t>13.0</t>
  </si>
  <si>
    <t>McMuldroch</t>
  </si>
  <si>
    <t>Jenkins</t>
  </si>
  <si>
    <t>19.3</t>
  </si>
  <si>
    <t>44</t>
  </si>
  <si>
    <t>Palin</t>
  </si>
  <si>
    <t>24.9</t>
  </si>
  <si>
    <t>39</t>
  </si>
  <si>
    <t>Sage</t>
  </si>
  <si>
    <t>19.2</t>
  </si>
  <si>
    <t>36</t>
  </si>
  <si>
    <t>Philips</t>
  </si>
  <si>
    <t>Mclachlan</t>
  </si>
  <si>
    <t>21.2</t>
  </si>
  <si>
    <t>Mullarkey</t>
  </si>
  <si>
    <t>15.8</t>
  </si>
  <si>
    <t>24</t>
  </si>
  <si>
    <t>Dunn</t>
  </si>
  <si>
    <t>27.2</t>
  </si>
  <si>
    <t>21</t>
  </si>
  <si>
    <t>Ruane</t>
  </si>
  <si>
    <t>33.2</t>
  </si>
  <si>
    <t>17</t>
  </si>
  <si>
    <t>Rust</t>
  </si>
  <si>
    <t>Moore</t>
  </si>
  <si>
    <t>Wallis</t>
  </si>
  <si>
    <t>Pope</t>
  </si>
  <si>
    <t>19.7</t>
  </si>
  <si>
    <t>Beesley</t>
  </si>
  <si>
    <t>25.6</t>
  </si>
  <si>
    <t>12</t>
  </si>
  <si>
    <t>Carr</t>
  </si>
  <si>
    <t>Hutton</t>
  </si>
  <si>
    <t>7</t>
  </si>
  <si>
    <t>Goodary</t>
  </si>
  <si>
    <t>Geraghty</t>
  </si>
  <si>
    <t>?</t>
  </si>
  <si>
    <t>0</t>
  </si>
  <si>
    <t>Reid</t>
  </si>
  <si>
    <t>Points scored</t>
  </si>
  <si>
    <t>Attendees</t>
  </si>
  <si>
    <t>Average score / round</t>
  </si>
  <si>
    <t>Winner</t>
  </si>
  <si>
    <t>Points Dropped</t>
  </si>
  <si>
    <t>*</t>
  </si>
  <si>
    <t>No score returned.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</si>
</sst>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7">
    <font>
      <sz val="10"/>
      <color indexed="8"/>
      <name val="Helvetica Neue"/>
    </font>
    <font>
      <b/>
      <sz val="8"/>
      <color indexed="8"/>
      <name val="Arial"/>
      <family val="2"/>
    </font>
    <font>
      <b/>
      <sz val="15"/>
      <color indexed="11"/>
      <name val="Arial"/>
      <family val="2"/>
    </font>
    <font>
      <b/>
      <sz val="9"/>
      <color indexed="15"/>
      <name val="Arial"/>
      <family val="2"/>
    </font>
    <font>
      <b/>
      <sz val="8"/>
      <color indexed="15"/>
      <name val="Arial"/>
      <family val="2"/>
    </font>
    <font>
      <sz val="10"/>
      <color indexed="15"/>
      <name val="Arial"/>
      <family val="2"/>
    </font>
    <font>
      <b/>
      <sz val="8"/>
      <color indexed="18"/>
      <name val="Arial"/>
      <family val="2"/>
    </font>
    <font>
      <b/>
      <sz val="8"/>
      <color indexed="19"/>
      <name val="Arial"/>
      <family val="2"/>
    </font>
    <font>
      <sz val="8"/>
      <color indexed="20"/>
      <name val="Arial"/>
      <family val="2"/>
    </font>
    <font>
      <sz val="10"/>
      <color indexed="8"/>
      <name val="Arial"/>
      <family val="2"/>
    </font>
    <font>
      <b/>
      <sz val="9"/>
      <color indexed="21"/>
      <name val="Arial"/>
      <family val="2"/>
    </font>
    <font>
      <sz val="9"/>
      <color indexed="22"/>
      <name val="Arial"/>
      <family val="2"/>
    </font>
    <font>
      <sz val="9"/>
      <color indexed="19"/>
      <name val="Arial"/>
      <family val="2"/>
    </font>
    <font>
      <sz val="10"/>
      <color indexed="24"/>
      <name val="Arial"/>
      <family val="2"/>
    </font>
    <font>
      <sz val="9"/>
      <color indexed="8"/>
      <name val="Arial"/>
      <family val="2"/>
    </font>
    <font>
      <sz val="9"/>
      <color indexed="20"/>
      <name val="Arial"/>
      <family val="2"/>
    </font>
    <font>
      <sz val="9"/>
      <color indexed="27"/>
      <name val="Arial"/>
      <family val="2"/>
    </font>
    <font>
      <sz val="9"/>
      <color indexed="28"/>
      <name val="Arial"/>
      <family val="2"/>
    </font>
    <font>
      <sz val="9"/>
      <color indexed="29"/>
      <name val="Arial"/>
      <family val="2"/>
    </font>
    <font>
      <sz val="9"/>
      <color indexed="31"/>
      <name val="Arial"/>
      <family val="2"/>
    </font>
    <font>
      <b/>
      <sz val="9"/>
      <color indexed="19"/>
      <name val="Arial"/>
      <family val="2"/>
    </font>
    <font>
      <sz val="9"/>
      <color indexed="33"/>
      <name val="Arial"/>
      <family val="2"/>
    </font>
    <font>
      <sz val="9"/>
      <color indexed="36"/>
      <name val="Arial"/>
      <family val="2"/>
    </font>
    <font>
      <sz val="9"/>
      <color indexed="37"/>
      <name val="Arial"/>
      <family val="2"/>
    </font>
    <font>
      <sz val="9"/>
      <color indexed="38"/>
      <name val="Arial"/>
      <family val="2"/>
    </font>
    <font>
      <sz val="9"/>
      <color indexed="39"/>
      <name val="Arial"/>
      <family val="2"/>
    </font>
    <font>
      <sz val="9"/>
      <color indexed="40"/>
      <name val="Arial"/>
      <family val="2"/>
    </font>
    <font>
      <b/>
      <sz val="10"/>
      <color indexed="8"/>
      <name val="Arial"/>
      <family val="2"/>
    </font>
    <font>
      <sz val="9"/>
      <color indexed="42"/>
      <name val="Arial"/>
      <family val="2"/>
    </font>
    <font>
      <b/>
      <sz val="9"/>
      <color indexed="8"/>
      <name val="Arial"/>
      <family val="2"/>
    </font>
    <font>
      <sz val="6"/>
      <color indexed="44"/>
      <name val="Arial"/>
      <family val="2"/>
    </font>
    <font>
      <sz val="6"/>
      <color indexed="13"/>
      <name val="Arial"/>
      <family val="2"/>
    </font>
    <font>
      <sz val="9"/>
      <color indexed="45"/>
      <name val="Arial"/>
      <family val="2"/>
    </font>
    <font>
      <sz val="9"/>
      <color indexed="9"/>
      <name val="Arial"/>
      <family val="2"/>
    </font>
    <font>
      <sz val="10"/>
      <color indexed="45"/>
      <name val="Helvetica Neue"/>
    </font>
    <font>
      <sz val="10"/>
      <color indexed="20"/>
      <name val="Arial"/>
      <family val="2"/>
    </font>
    <font>
      <sz val="15"/>
      <color indexed="4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25"/>
        <bgColor auto="1"/>
      </patternFill>
    </fill>
    <fill>
      <patternFill patternType="solid">
        <fgColor indexed="26"/>
        <bgColor auto="1"/>
      </patternFill>
    </fill>
    <fill>
      <patternFill patternType="solid">
        <fgColor indexed="30"/>
        <bgColor auto="1"/>
      </patternFill>
    </fill>
    <fill>
      <patternFill patternType="solid">
        <fgColor indexed="46"/>
        <bgColor auto="1"/>
      </patternFill>
    </fill>
    <fill>
      <patternFill patternType="solid">
        <fgColor indexed="47"/>
        <bgColor auto="1"/>
      </patternFill>
    </fill>
    <fill>
      <patternFill patternType="solid">
        <fgColor indexed="49"/>
        <bgColor auto="1"/>
      </patternFill>
    </fill>
  </fills>
  <borders count="150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4"/>
      </right>
      <top style="thin">
        <color indexed="8"/>
      </top>
      <bottom style="thin">
        <color indexed="8"/>
      </bottom>
      <diagonal/>
    </border>
    <border>
      <left style="thin">
        <color indexed="14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17"/>
      </right>
      <top style="thin">
        <color indexed="8"/>
      </top>
      <bottom style="thin">
        <color indexed="8"/>
      </bottom>
      <diagonal/>
    </border>
    <border>
      <left style="thin">
        <color indexed="17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/>
      <bottom style="thin">
        <color indexed="14"/>
      </bottom>
      <diagonal/>
    </border>
    <border>
      <left/>
      <right style="thin">
        <color indexed="8"/>
      </right>
      <top/>
      <bottom style="thin">
        <color indexed="17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17"/>
      </bottom>
      <diagonal/>
    </border>
    <border>
      <left style="thin">
        <color indexed="8"/>
      </left>
      <right style="thin">
        <color indexed="17"/>
      </right>
      <top style="thin">
        <color indexed="14"/>
      </top>
      <bottom style="thin">
        <color indexed="14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 style="thin">
        <color indexed="14"/>
      </right>
      <top style="thin">
        <color indexed="8"/>
      </top>
      <bottom style="dashed">
        <color indexed="23"/>
      </bottom>
      <diagonal/>
    </border>
    <border>
      <left style="thin">
        <color indexed="14"/>
      </left>
      <right style="dashed">
        <color indexed="23"/>
      </right>
      <top style="thin">
        <color indexed="8"/>
      </top>
      <bottom style="dashed">
        <color indexed="23"/>
      </bottom>
      <diagonal/>
    </border>
    <border>
      <left style="dashed">
        <color indexed="23"/>
      </left>
      <right style="thin">
        <color indexed="8"/>
      </right>
      <top style="thin">
        <color indexed="8"/>
      </top>
      <bottom style="dashed">
        <color indexed="23"/>
      </bottom>
      <diagonal/>
    </border>
    <border>
      <left style="thin">
        <color indexed="8"/>
      </left>
      <right style="dashed">
        <color indexed="23"/>
      </right>
      <top style="thin">
        <color indexed="8"/>
      </top>
      <bottom style="dashed">
        <color indexed="23"/>
      </bottom>
      <diagonal/>
    </border>
    <border>
      <left style="dashed">
        <color indexed="23"/>
      </left>
      <right style="dashed">
        <color indexed="23"/>
      </right>
      <top style="thin">
        <color indexed="8"/>
      </top>
      <bottom style="dashed">
        <color indexed="23"/>
      </bottom>
      <diagonal/>
    </border>
    <border>
      <left style="dashed">
        <color indexed="23"/>
      </left>
      <right style="thin">
        <color indexed="14"/>
      </right>
      <top style="thin">
        <color indexed="8"/>
      </top>
      <bottom style="dashed">
        <color indexed="23"/>
      </bottom>
      <diagonal/>
    </border>
    <border>
      <left style="dashed">
        <color indexed="23"/>
      </left>
      <right style="thin">
        <color indexed="17"/>
      </right>
      <top style="thin">
        <color indexed="8"/>
      </top>
      <bottom style="dashed">
        <color indexed="23"/>
      </bottom>
      <diagonal/>
    </border>
    <border>
      <left style="thin">
        <color indexed="17"/>
      </left>
      <right style="dashed">
        <color indexed="23"/>
      </right>
      <top style="thin">
        <color indexed="8"/>
      </top>
      <bottom style="dashed">
        <color indexed="23"/>
      </bottom>
      <diagonal/>
    </border>
    <border>
      <left style="thin">
        <color indexed="17"/>
      </left>
      <right style="dashed">
        <color indexed="23"/>
      </right>
      <top style="thin">
        <color indexed="14"/>
      </top>
      <bottom style="dashed">
        <color indexed="23"/>
      </bottom>
      <diagonal/>
    </border>
    <border>
      <left style="dashed">
        <color indexed="23"/>
      </left>
      <right style="dashed">
        <color indexed="23"/>
      </right>
      <top style="thin">
        <color indexed="14"/>
      </top>
      <bottom style="dashed">
        <color indexed="23"/>
      </bottom>
      <diagonal/>
    </border>
    <border>
      <left style="dashed">
        <color indexed="23"/>
      </left>
      <right style="thin">
        <color indexed="14"/>
      </right>
      <top style="thin">
        <color indexed="14"/>
      </top>
      <bottom style="dashed">
        <color indexed="23"/>
      </bottom>
      <diagonal/>
    </border>
    <border>
      <left style="thin">
        <color indexed="14"/>
      </left>
      <right style="dashed">
        <color indexed="23"/>
      </right>
      <top style="thin">
        <color indexed="14"/>
      </top>
      <bottom style="dashed">
        <color indexed="23"/>
      </bottom>
      <diagonal/>
    </border>
    <border>
      <left style="thin">
        <color indexed="1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4"/>
      </right>
      <top style="thin">
        <color indexed="8"/>
      </top>
      <bottom style="thin">
        <color indexed="17"/>
      </bottom>
      <diagonal/>
    </border>
    <border>
      <left style="thin">
        <color indexed="14"/>
      </left>
      <right style="thin">
        <color indexed="14"/>
      </right>
      <top style="thin">
        <color indexed="8"/>
      </top>
      <bottom style="thin">
        <color indexed="14"/>
      </bottom>
      <diagonal/>
    </border>
    <border>
      <left style="thin">
        <color indexed="14"/>
      </left>
      <right style="thin">
        <color indexed="17"/>
      </right>
      <top style="thin">
        <color indexed="8"/>
      </top>
      <bottom style="thin">
        <color indexed="14"/>
      </bottom>
      <diagonal/>
    </border>
    <border>
      <left style="thin">
        <color indexed="17"/>
      </left>
      <right style="thin">
        <color indexed="8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 style="thin">
        <color indexed="14"/>
      </right>
      <top style="dashed">
        <color indexed="23"/>
      </top>
      <bottom style="dashed">
        <color indexed="32"/>
      </bottom>
      <diagonal/>
    </border>
    <border>
      <left style="thin">
        <color indexed="14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dashed">
        <color indexed="23"/>
      </left>
      <right style="thin">
        <color indexed="14"/>
      </right>
      <top style="dashed">
        <color indexed="23"/>
      </top>
      <bottom style="dashed">
        <color indexed="23"/>
      </bottom>
      <diagonal/>
    </border>
    <border>
      <left style="dashed">
        <color indexed="23"/>
      </left>
      <right style="dashed">
        <color indexed="23"/>
      </right>
      <top style="dashed">
        <color indexed="23"/>
      </top>
      <bottom style="dashed">
        <color indexed="34"/>
      </bottom>
      <diagonal/>
    </border>
    <border>
      <left style="dashed">
        <color indexed="23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dashed">
        <color indexed="23"/>
      </left>
      <right style="thin">
        <color indexed="17"/>
      </right>
      <top style="dashed">
        <color indexed="23"/>
      </top>
      <bottom style="dashed">
        <color indexed="23"/>
      </bottom>
      <diagonal/>
    </border>
    <border>
      <left style="thin">
        <color indexed="17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thin">
        <color indexed="14"/>
      </left>
      <right style="dashed">
        <color indexed="35"/>
      </right>
      <top style="dashed">
        <color indexed="23"/>
      </top>
      <bottom style="dashed">
        <color indexed="23"/>
      </bottom>
      <diagonal/>
    </border>
    <border>
      <left style="dashed">
        <color indexed="35"/>
      </left>
      <right style="dashed">
        <color indexed="23"/>
      </right>
      <top style="dashed">
        <color indexed="23"/>
      </top>
      <bottom style="dashed">
        <color indexed="34"/>
      </bottom>
      <diagonal/>
    </border>
    <border>
      <left style="thin">
        <color indexed="8"/>
      </left>
      <right style="thin">
        <color indexed="14"/>
      </right>
      <top style="thin">
        <color indexed="17"/>
      </top>
      <bottom style="thin">
        <color indexed="17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7"/>
      </right>
      <top style="thin">
        <color indexed="14"/>
      </top>
      <bottom style="thin">
        <color indexed="14"/>
      </bottom>
      <diagonal/>
    </border>
    <border>
      <left style="thin">
        <color indexed="17"/>
      </left>
      <right style="thin">
        <color indexed="14"/>
      </right>
      <top style="dashed">
        <color indexed="32"/>
      </top>
      <bottom style="dashed">
        <color indexed="23"/>
      </bottom>
      <diagonal/>
    </border>
    <border>
      <left style="dashed">
        <color indexed="23"/>
      </left>
      <right style="thin">
        <color indexed="17"/>
      </right>
      <top style="dashed">
        <color indexed="23"/>
      </top>
      <bottom style="dashed">
        <color indexed="35"/>
      </bottom>
      <diagonal/>
    </border>
    <border>
      <left style="dashed">
        <color indexed="23"/>
      </left>
      <right style="dashed">
        <color indexed="23"/>
      </right>
      <top style="dashed">
        <color indexed="34"/>
      </top>
      <bottom style="dashed">
        <color indexed="23"/>
      </bottom>
      <diagonal/>
    </border>
    <border>
      <left style="dashed">
        <color indexed="23"/>
      </left>
      <right style="dashed">
        <color indexed="23"/>
      </right>
      <top style="dashed">
        <color indexed="23"/>
      </top>
      <bottom style="dashed">
        <color indexed="35"/>
      </bottom>
      <diagonal/>
    </border>
    <border>
      <left style="thin">
        <color indexed="14"/>
      </left>
      <right style="thin">
        <color indexed="17"/>
      </right>
      <top style="thin">
        <color indexed="14"/>
      </top>
      <bottom style="thin">
        <color indexed="17"/>
      </bottom>
      <diagonal/>
    </border>
    <border>
      <left style="thin">
        <color indexed="17"/>
      </left>
      <right style="thin">
        <color indexed="14"/>
      </right>
      <top style="dashed">
        <color indexed="23"/>
      </top>
      <bottom style="dashed">
        <color indexed="23"/>
      </bottom>
      <diagonal/>
    </border>
    <border>
      <left style="dashed">
        <color indexed="23"/>
      </left>
      <right style="thin">
        <color indexed="14"/>
      </right>
      <top style="dashed">
        <color indexed="35"/>
      </top>
      <bottom style="dashed">
        <color indexed="23"/>
      </bottom>
      <diagonal/>
    </border>
    <border>
      <left style="thin">
        <color indexed="14"/>
      </left>
      <right style="dashed">
        <color indexed="23"/>
      </right>
      <top style="dashed">
        <color indexed="23"/>
      </top>
      <bottom style="dashed">
        <color indexed="35"/>
      </bottom>
      <diagonal/>
    </border>
    <border>
      <left style="dashed">
        <color indexed="23"/>
      </left>
      <right style="dashed">
        <color indexed="23"/>
      </right>
      <top style="dashed">
        <color indexed="35"/>
      </top>
      <bottom style="dashed">
        <color indexed="23"/>
      </bottom>
      <diagonal/>
    </border>
    <border>
      <left style="thin">
        <color indexed="14"/>
      </left>
      <right style="thin">
        <color indexed="8"/>
      </right>
      <top style="thin">
        <color indexed="17"/>
      </top>
      <bottom style="thin">
        <color indexed="14"/>
      </bottom>
      <diagonal/>
    </border>
    <border>
      <left style="thin">
        <color indexed="8"/>
      </left>
      <right style="thin">
        <color indexed="8"/>
      </right>
      <top style="thin">
        <color indexed="17"/>
      </top>
      <bottom style="thin">
        <color indexed="17"/>
      </bottom>
      <diagonal/>
    </border>
    <border>
      <left style="thin">
        <color indexed="14"/>
      </left>
      <right style="dashed">
        <color indexed="23"/>
      </right>
      <top style="dashed">
        <color indexed="35"/>
      </top>
      <bottom style="dashed">
        <color indexed="23"/>
      </bottom>
      <diagonal/>
    </border>
    <border>
      <left style="dashed">
        <color indexed="23"/>
      </left>
      <right style="thin">
        <color indexed="17"/>
      </right>
      <top style="dashed">
        <color indexed="35"/>
      </top>
      <bottom style="dashed">
        <color indexed="23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7"/>
      </bottom>
      <diagonal/>
    </border>
    <border>
      <left style="thin">
        <color indexed="17"/>
      </left>
      <right style="thin">
        <color indexed="14"/>
      </right>
      <top style="dashed">
        <color indexed="23"/>
      </top>
      <bottom style="dashed">
        <color indexed="35"/>
      </bottom>
      <diagonal/>
    </border>
    <border>
      <left style="thin">
        <color indexed="14"/>
      </left>
      <right style="thin">
        <color indexed="14"/>
      </right>
      <top style="thin">
        <color indexed="17"/>
      </top>
      <bottom style="thin">
        <color indexed="14"/>
      </bottom>
      <diagonal/>
    </border>
    <border>
      <left style="thin">
        <color indexed="17"/>
      </left>
      <right style="thin">
        <color indexed="14"/>
      </right>
      <top style="dashed">
        <color indexed="35"/>
      </top>
      <bottom style="dashed">
        <color indexed="35"/>
      </bottom>
      <diagonal/>
    </border>
    <border>
      <left style="dashed">
        <color indexed="23"/>
      </left>
      <right style="thin">
        <color indexed="14"/>
      </right>
      <top style="dashed">
        <color indexed="23"/>
      </top>
      <bottom style="dashed">
        <color indexed="35"/>
      </bottom>
      <diagonal/>
    </border>
    <border>
      <left style="dashed">
        <color indexed="23"/>
      </left>
      <right style="dashed">
        <color indexed="23"/>
      </right>
      <top style="dashed">
        <color indexed="35"/>
      </top>
      <bottom style="dashed">
        <color indexed="35"/>
      </bottom>
      <diagonal/>
    </border>
    <border>
      <left style="thin">
        <color indexed="17"/>
      </left>
      <right style="dashed">
        <color indexed="23"/>
      </right>
      <top style="dashed">
        <color indexed="23"/>
      </top>
      <bottom style="dashed">
        <color indexed="35"/>
      </bottom>
      <diagonal/>
    </border>
    <border>
      <left style="thin">
        <color indexed="17"/>
      </left>
      <right style="thin">
        <color indexed="14"/>
      </right>
      <top style="dashed">
        <color indexed="35"/>
      </top>
      <bottom style="dashed">
        <color indexed="32"/>
      </bottom>
      <diagonal/>
    </border>
    <border>
      <left style="thin">
        <color indexed="17"/>
      </left>
      <right style="dashed">
        <color indexed="23"/>
      </right>
      <top style="dashed">
        <color indexed="35"/>
      </top>
      <bottom style="dashed">
        <color indexed="23"/>
      </bottom>
      <diagonal/>
    </border>
    <border>
      <left style="dashed">
        <color indexed="23"/>
      </left>
      <right style="dashed">
        <color indexed="23"/>
      </right>
      <top style="dashed">
        <color indexed="35"/>
      </top>
      <bottom style="dashed">
        <color indexed="34"/>
      </bottom>
      <diagonal/>
    </border>
    <border>
      <left style="thin">
        <color indexed="17"/>
      </left>
      <right style="dashed">
        <color indexed="23"/>
      </right>
      <top style="dashed">
        <color indexed="35"/>
      </top>
      <bottom style="dashed">
        <color indexed="35"/>
      </bottom>
      <diagonal/>
    </border>
    <border>
      <left style="thin">
        <color indexed="14"/>
      </left>
      <right style="thin">
        <color indexed="17"/>
      </right>
      <top style="thin">
        <color indexed="17"/>
      </top>
      <bottom style="thin">
        <color indexed="14"/>
      </bottom>
      <diagonal/>
    </border>
    <border>
      <left style="dashed">
        <color indexed="35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thin">
        <color indexed="17"/>
      </left>
      <right style="dashed">
        <color indexed="23"/>
      </right>
      <top style="dashed">
        <color indexed="23"/>
      </top>
      <bottom style="dashed">
        <color indexed="34"/>
      </bottom>
      <diagonal/>
    </border>
    <border>
      <left style="thin">
        <color indexed="14"/>
      </left>
      <right style="dashed">
        <color indexed="23"/>
      </right>
      <top style="dashed">
        <color indexed="23"/>
      </top>
      <bottom style="dashed">
        <color indexed="34"/>
      </bottom>
      <diagonal/>
    </border>
    <border>
      <left style="thin">
        <color indexed="17"/>
      </left>
      <right style="dashed">
        <color indexed="23"/>
      </right>
      <top style="dashed">
        <color indexed="34"/>
      </top>
      <bottom style="dashed">
        <color indexed="23"/>
      </bottom>
      <diagonal/>
    </border>
    <border>
      <left style="thin">
        <color indexed="14"/>
      </left>
      <right style="dashed">
        <color indexed="23"/>
      </right>
      <top style="dashed">
        <color indexed="34"/>
      </top>
      <bottom style="dashed">
        <color indexed="23"/>
      </bottom>
      <diagonal/>
    </border>
    <border>
      <left style="dashed">
        <color indexed="23"/>
      </left>
      <right style="thin">
        <color indexed="14"/>
      </right>
      <top style="dashed">
        <color indexed="35"/>
      </top>
      <bottom style="dashed">
        <color indexed="35"/>
      </bottom>
      <diagonal/>
    </border>
    <border>
      <left style="thin">
        <color indexed="17"/>
      </left>
      <right style="thin">
        <color indexed="14"/>
      </right>
      <top style="dashed">
        <color indexed="32"/>
      </top>
      <bottom style="dashed">
        <color indexed="32"/>
      </bottom>
      <diagonal/>
    </border>
    <border>
      <left style="dashed">
        <color indexed="23"/>
      </left>
      <right style="dashed">
        <color indexed="23"/>
      </right>
      <top style="dashed">
        <color indexed="34"/>
      </top>
      <bottom style="dashed">
        <color indexed="34"/>
      </bottom>
      <diagonal/>
    </border>
    <border>
      <left style="thin">
        <color indexed="17"/>
      </left>
      <right style="thin">
        <color indexed="17"/>
      </right>
      <top style="thin">
        <color indexed="14"/>
      </top>
      <bottom style="thin">
        <color indexed="14"/>
      </bottom>
      <diagonal/>
    </border>
    <border>
      <left style="thin">
        <color indexed="17"/>
      </left>
      <right style="thin">
        <color indexed="14"/>
      </right>
      <top style="dashed">
        <color indexed="32"/>
      </top>
      <bottom style="dashed">
        <color indexed="35"/>
      </bottom>
      <diagonal/>
    </border>
    <border>
      <left style="dashed">
        <color indexed="23"/>
      </left>
      <right style="dashed">
        <color indexed="23"/>
      </right>
      <top style="dashed">
        <color indexed="34"/>
      </top>
      <bottom style="dashed">
        <color indexed="35"/>
      </bottom>
      <diagonal/>
    </border>
    <border>
      <left style="thin">
        <color indexed="17"/>
      </left>
      <right style="thin">
        <color indexed="14"/>
      </right>
      <top style="dashed">
        <color indexed="35"/>
      </top>
      <bottom style="dashed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14"/>
      </top>
      <bottom style="thin">
        <color indexed="14"/>
      </bottom>
      <diagonal/>
    </border>
    <border>
      <left style="thin">
        <color indexed="8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 style="thin">
        <color indexed="17"/>
      </left>
      <right style="thin">
        <color indexed="8"/>
      </right>
      <top style="thin">
        <color indexed="17"/>
      </top>
      <bottom style="thin">
        <color indexed="41"/>
      </bottom>
      <diagonal/>
    </border>
    <border>
      <left style="thin">
        <color indexed="8"/>
      </left>
      <right style="thin">
        <color indexed="8"/>
      </right>
      <top style="thin">
        <color indexed="1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7"/>
      </top>
      <bottom style="thin">
        <color indexed="41"/>
      </bottom>
      <diagonal/>
    </border>
    <border>
      <left style="thin">
        <color indexed="8"/>
      </left>
      <right style="thin">
        <color indexed="14"/>
      </right>
      <top style="dashed">
        <color indexed="23"/>
      </top>
      <bottom style="dashed">
        <color indexed="23"/>
      </bottom>
      <diagonal/>
    </border>
    <border>
      <left style="dashed">
        <color indexed="23"/>
      </left>
      <right style="thin">
        <color indexed="8"/>
      </right>
      <top style="dashed">
        <color indexed="23"/>
      </top>
      <bottom style="dashed">
        <color indexed="23"/>
      </bottom>
      <diagonal/>
    </border>
    <border>
      <left style="thin">
        <color indexed="8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thin">
        <color indexed="14"/>
      </left>
      <right style="thin">
        <color indexed="8"/>
      </right>
      <top style="thin">
        <color indexed="14"/>
      </top>
      <bottom style="thin">
        <color indexed="14"/>
      </bottom>
      <diagonal/>
    </border>
    <border>
      <left style="thin">
        <color indexed="8"/>
      </left>
      <right style="thin">
        <color indexed="8"/>
      </right>
      <top style="thin">
        <color indexed="41"/>
      </top>
      <bottom style="thin">
        <color indexed="41"/>
      </bottom>
      <diagonal/>
    </border>
    <border>
      <left style="thin">
        <color indexed="8"/>
      </left>
      <right style="thin">
        <color indexed="8"/>
      </right>
      <top style="thin">
        <color indexed="41"/>
      </top>
      <bottom style="thin">
        <color indexed="8"/>
      </bottom>
      <diagonal/>
    </border>
    <border>
      <left style="thin">
        <color indexed="8"/>
      </left>
      <right style="thin">
        <color indexed="14"/>
      </right>
      <top style="dashed">
        <color indexed="23"/>
      </top>
      <bottom style="thin">
        <color indexed="8"/>
      </bottom>
      <diagonal/>
    </border>
    <border>
      <left style="thin">
        <color indexed="14"/>
      </left>
      <right style="dashed">
        <color indexed="23"/>
      </right>
      <top style="dashed">
        <color indexed="23"/>
      </top>
      <bottom style="thin">
        <color indexed="8"/>
      </bottom>
      <diagonal/>
    </border>
    <border>
      <left style="dashed">
        <color indexed="23"/>
      </left>
      <right style="thin">
        <color indexed="17"/>
      </right>
      <top style="dashed">
        <color indexed="23"/>
      </top>
      <bottom style="thin">
        <color indexed="8"/>
      </bottom>
      <diagonal/>
    </border>
    <border>
      <left style="thin">
        <color indexed="17"/>
      </left>
      <right style="dashed">
        <color indexed="23"/>
      </right>
      <top style="dashed">
        <color indexed="23"/>
      </top>
      <bottom style="thin">
        <color indexed="8"/>
      </bottom>
      <diagonal/>
    </border>
    <border>
      <left style="dashed">
        <color indexed="23"/>
      </left>
      <right style="dashed">
        <color indexed="23"/>
      </right>
      <top style="dashed">
        <color indexed="23"/>
      </top>
      <bottom style="thin">
        <color indexed="8"/>
      </bottom>
      <diagonal/>
    </border>
    <border>
      <left style="dashed">
        <color indexed="23"/>
      </left>
      <right style="thin">
        <color indexed="14"/>
      </right>
      <top style="dashed">
        <color indexed="23"/>
      </top>
      <bottom style="thin">
        <color indexed="8"/>
      </bottom>
      <diagonal/>
    </border>
    <border>
      <left style="thin">
        <color indexed="8"/>
      </left>
      <right style="thin">
        <color indexed="14"/>
      </right>
      <top style="thin">
        <color indexed="17"/>
      </top>
      <bottom style="thin">
        <color indexed="8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8"/>
      </bottom>
      <diagonal/>
    </border>
    <border>
      <left style="thin">
        <color indexed="14"/>
      </left>
      <right style="thin">
        <color indexed="8"/>
      </right>
      <top style="thin">
        <color indexed="14"/>
      </top>
      <bottom style="thin">
        <color indexed="8"/>
      </bottom>
      <diagonal/>
    </border>
    <border>
      <left style="thin">
        <color indexed="43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14"/>
      </right>
      <top style="thin">
        <color indexed="8"/>
      </top>
      <bottom/>
      <diagonal/>
    </border>
    <border>
      <left style="thin">
        <color indexed="14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14"/>
      </right>
      <top style="thin">
        <color indexed="8"/>
      </top>
      <bottom/>
      <diagonal/>
    </border>
    <border>
      <left style="thin">
        <color indexed="14"/>
      </left>
      <right/>
      <top style="thin">
        <color indexed="8"/>
      </top>
      <bottom/>
      <diagonal/>
    </border>
    <border>
      <left/>
      <right style="thin">
        <color indexed="17"/>
      </right>
      <top style="thin">
        <color indexed="8"/>
      </top>
      <bottom/>
      <diagonal/>
    </border>
    <border>
      <left style="thin">
        <color indexed="17"/>
      </left>
      <right style="thin">
        <color indexed="17"/>
      </right>
      <top style="thin">
        <color indexed="8"/>
      </top>
      <bottom style="thin">
        <color indexed="17"/>
      </bottom>
      <diagonal/>
    </border>
    <border>
      <left style="thin">
        <color indexed="17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3"/>
      </right>
      <top style="thin">
        <color indexed="8"/>
      </top>
      <bottom/>
      <diagonal/>
    </border>
    <border>
      <left style="thin">
        <color indexed="43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14"/>
      </right>
      <top/>
      <bottom/>
      <diagonal/>
    </border>
    <border>
      <left style="thin">
        <color indexed="1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/>
      <diagonal/>
    </border>
    <border>
      <left/>
      <right/>
      <top style="thin">
        <color indexed="17"/>
      </top>
      <bottom/>
      <diagonal/>
    </border>
    <border>
      <left/>
      <right style="thin">
        <color indexed="13"/>
      </right>
      <top/>
      <bottom/>
      <diagonal/>
    </border>
    <border>
      <left style="thin">
        <color indexed="14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43"/>
      </left>
      <right/>
      <top/>
      <bottom/>
      <diagonal/>
    </border>
    <border>
      <left/>
      <right/>
      <top/>
      <bottom style="dashed">
        <color indexed="32"/>
      </bottom>
      <diagonal/>
    </border>
    <border>
      <left style="thin">
        <color indexed="43"/>
      </left>
      <right/>
      <top/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 style="thin">
        <color indexed="14"/>
      </right>
      <top style="dashed">
        <color indexed="32"/>
      </top>
      <bottom style="thin">
        <color indexed="13"/>
      </bottom>
      <diagonal/>
    </border>
    <border>
      <left style="thin">
        <color indexed="14"/>
      </left>
      <right/>
      <top/>
      <bottom style="thin">
        <color indexed="13"/>
      </bottom>
      <diagonal/>
    </border>
    <border>
      <left/>
      <right style="thin">
        <color indexed="8"/>
      </right>
      <top/>
      <bottom style="thin">
        <color indexed="13"/>
      </bottom>
      <diagonal/>
    </border>
    <border>
      <left style="thin">
        <color indexed="8"/>
      </left>
      <right/>
      <top/>
      <bottom style="thin">
        <color indexed="1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50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dashed">
        <color indexed="13"/>
      </right>
      <top style="thin">
        <color indexed="13"/>
      </top>
      <bottom style="thin">
        <color indexed="13"/>
      </bottom>
      <diagonal/>
    </border>
    <border>
      <left style="dashed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dashed">
        <color indexed="13"/>
      </right>
      <top style="thin">
        <color indexed="8"/>
      </top>
      <bottom style="thin">
        <color indexed="13"/>
      </bottom>
      <diagonal/>
    </border>
    <border>
      <left style="dashed">
        <color indexed="13"/>
      </left>
      <right style="dashed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dashed">
        <color indexed="13"/>
      </right>
      <top style="thin">
        <color indexed="50"/>
      </top>
      <bottom style="thin">
        <color indexed="13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87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9" xfId="0" applyFill="1" applyBorder="1" applyAlignment="1">
      <alignment vertical="top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49" fontId="4" fillId="2" borderId="18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/>
    </xf>
    <xf numFmtId="49" fontId="7" fillId="2" borderId="9" xfId="0" applyNumberFormat="1" applyFont="1" applyFill="1" applyBorder="1" applyAlignment="1">
      <alignment horizontal="center" vertical="center"/>
    </xf>
    <xf numFmtId="49" fontId="8" fillId="2" borderId="9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7" fillId="2" borderId="21" xfId="0" applyNumberFormat="1" applyFont="1" applyFill="1" applyBorder="1" applyAlignment="1">
      <alignment horizontal="center" vertical="center"/>
    </xf>
    <xf numFmtId="49" fontId="8" fillId="2" borderId="21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49" fontId="10" fillId="2" borderId="23" xfId="0" applyNumberFormat="1" applyFont="1" applyFill="1" applyBorder="1" applyAlignment="1">
      <alignment horizontal="center" vertical="center"/>
    </xf>
    <xf numFmtId="49" fontId="9" fillId="3" borderId="24" xfId="0" applyNumberFormat="1" applyFont="1" applyFill="1" applyBorder="1" applyAlignment="1">
      <alignment horizontal="right" vertical="center" wrapText="1"/>
    </xf>
    <xf numFmtId="49" fontId="11" fillId="3" borderId="25" xfId="0" applyNumberFormat="1" applyFont="1" applyFill="1" applyBorder="1" applyAlignment="1">
      <alignment horizontal="center" vertical="center"/>
    </xf>
    <xf numFmtId="1" fontId="12" fillId="3" borderId="26" xfId="0" applyNumberFormat="1" applyFont="1" applyFill="1" applyBorder="1" applyAlignment="1">
      <alignment horizontal="center" vertical="center"/>
    </xf>
    <xf numFmtId="1" fontId="13" fillId="3" borderId="27" xfId="0" applyNumberFormat="1" applyFont="1" applyFill="1" applyBorder="1" applyAlignment="1">
      <alignment horizontal="center" vertical="center"/>
    </xf>
    <xf numFmtId="1" fontId="12" fillId="3" borderId="28" xfId="0" applyNumberFormat="1" applyFont="1" applyFill="1" applyBorder="1" applyAlignment="1">
      <alignment horizontal="center" vertical="center"/>
    </xf>
    <xf numFmtId="1" fontId="13" fillId="5" borderId="29" xfId="0" applyNumberFormat="1" applyFont="1" applyFill="1" applyBorder="1" applyAlignment="1">
      <alignment horizontal="center" vertical="center"/>
    </xf>
    <xf numFmtId="1" fontId="14" fillId="3" borderId="30" xfId="0" applyNumberFormat="1" applyFont="1" applyFill="1" applyBorder="1" applyAlignment="1">
      <alignment horizontal="center" vertical="center"/>
    </xf>
    <xf numFmtId="1" fontId="15" fillId="6" borderId="29" xfId="0" applyNumberFormat="1" applyFont="1" applyFill="1" applyBorder="1" applyAlignment="1">
      <alignment horizontal="center" vertical="center"/>
    </xf>
    <xf numFmtId="1" fontId="14" fillId="3" borderId="31" xfId="0" applyNumberFormat="1" applyFont="1" applyFill="1" applyBorder="1" applyAlignment="1">
      <alignment horizontal="center" vertical="center"/>
    </xf>
    <xf numFmtId="0" fontId="12" fillId="3" borderId="32" xfId="0" applyNumberFormat="1" applyFont="1" applyFill="1" applyBorder="1" applyAlignment="1">
      <alignment horizontal="center" vertical="center"/>
    </xf>
    <xf numFmtId="1" fontId="12" fillId="3" borderId="32" xfId="0" applyNumberFormat="1" applyFont="1" applyFill="1" applyBorder="1" applyAlignment="1">
      <alignment horizontal="center" vertical="center"/>
    </xf>
    <xf numFmtId="1" fontId="15" fillId="3" borderId="29" xfId="0" applyNumberFormat="1" applyFont="1" applyFill="1" applyBorder="1" applyAlignment="1">
      <alignment horizontal="center" vertical="center"/>
    </xf>
    <xf numFmtId="0" fontId="12" fillId="3" borderId="26" xfId="0" applyNumberFormat="1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horizontal="center" vertical="center"/>
    </xf>
    <xf numFmtId="1" fontId="13" fillId="3" borderId="29" xfId="0" applyNumberFormat="1" applyFont="1" applyFill="1" applyBorder="1" applyAlignment="1">
      <alignment horizontal="center" vertical="center"/>
    </xf>
    <xf numFmtId="1" fontId="16" fillId="3" borderId="33" xfId="0" applyNumberFormat="1" applyFont="1" applyFill="1" applyBorder="1" applyAlignment="1">
      <alignment horizontal="center" vertical="center"/>
    </xf>
    <xf numFmtId="0" fontId="17" fillId="3" borderId="34" xfId="0" applyFont="1" applyFill="1" applyBorder="1" applyAlignment="1">
      <alignment horizontal="center" vertical="center"/>
    </xf>
    <xf numFmtId="1" fontId="14" fillId="3" borderId="35" xfId="0" applyNumberFormat="1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1" fontId="14" fillId="3" borderId="37" xfId="0" applyNumberFormat="1" applyFont="1" applyFill="1" applyBorder="1" applyAlignment="1">
      <alignment horizontal="center" vertical="center"/>
    </xf>
    <xf numFmtId="49" fontId="18" fillId="7" borderId="38" xfId="0" applyNumberFormat="1" applyFont="1" applyFill="1" applyBorder="1" applyAlignment="1">
      <alignment horizontal="center" vertical="center"/>
    </xf>
    <xf numFmtId="1" fontId="19" fillId="3" borderId="39" xfId="0" applyNumberFormat="1" applyFont="1" applyFill="1" applyBorder="1" applyAlignment="1">
      <alignment horizontal="center" vertical="center"/>
    </xf>
    <xf numFmtId="2" fontId="20" fillId="2" borderId="40" xfId="0" applyNumberFormat="1" applyFont="1" applyFill="1" applyBorder="1" applyAlignment="1">
      <alignment horizontal="center" vertical="center"/>
    </xf>
    <xf numFmtId="49" fontId="9" fillId="3" borderId="41" xfId="0" applyNumberFormat="1" applyFont="1" applyFill="1" applyBorder="1" applyAlignment="1">
      <alignment horizontal="left" vertical="center" wrapText="1"/>
    </xf>
    <xf numFmtId="0" fontId="10" fillId="2" borderId="23" xfId="0" applyNumberFormat="1" applyFont="1" applyFill="1" applyBorder="1" applyAlignment="1">
      <alignment horizontal="center" vertical="center"/>
    </xf>
    <xf numFmtId="49" fontId="9" fillId="0" borderId="24" xfId="0" applyNumberFormat="1" applyFont="1" applyBorder="1" applyAlignment="1">
      <alignment horizontal="right" vertical="center" wrapText="1"/>
    </xf>
    <xf numFmtId="49" fontId="11" fillId="3" borderId="42" xfId="0" applyNumberFormat="1" applyFont="1" applyFill="1" applyBorder="1" applyAlignment="1">
      <alignment horizontal="center" vertical="center"/>
    </xf>
    <xf numFmtId="1" fontId="12" fillId="3" borderId="43" xfId="0" applyNumberFormat="1" applyFont="1" applyFill="1" applyBorder="1" applyAlignment="1">
      <alignment horizontal="center" vertical="center"/>
    </xf>
    <xf numFmtId="1" fontId="21" fillId="3" borderId="44" xfId="0" applyNumberFormat="1" applyFont="1" applyFill="1" applyBorder="1" applyAlignment="1">
      <alignment horizontal="center" vertical="center"/>
    </xf>
    <xf numFmtId="3" fontId="15" fillId="3" borderId="45" xfId="0" applyNumberFormat="1" applyFont="1" applyFill="1" applyBorder="1" applyAlignment="1">
      <alignment horizontal="center" vertical="center"/>
    </xf>
    <xf numFmtId="1" fontId="14" fillId="3" borderId="44" xfId="0" applyNumberFormat="1" applyFont="1" applyFill="1" applyBorder="1" applyAlignment="1">
      <alignment horizontal="center" vertical="center"/>
    </xf>
    <xf numFmtId="1" fontId="15" fillId="3" borderId="46" xfId="0" applyNumberFormat="1" applyFont="1" applyFill="1" applyBorder="1" applyAlignment="1">
      <alignment horizontal="center" vertical="center"/>
    </xf>
    <xf numFmtId="1" fontId="14" fillId="3" borderId="47" xfId="0" applyNumberFormat="1" applyFont="1" applyFill="1" applyBorder="1" applyAlignment="1">
      <alignment horizontal="center" vertical="center"/>
    </xf>
    <xf numFmtId="0" fontId="12" fillId="3" borderId="48" xfId="0" applyNumberFormat="1" applyFont="1" applyFill="1" applyBorder="1" applyAlignment="1">
      <alignment horizontal="center" vertical="center"/>
    </xf>
    <xf numFmtId="1" fontId="12" fillId="3" borderId="48" xfId="0" applyNumberFormat="1" applyFont="1" applyFill="1" applyBorder="1" applyAlignment="1">
      <alignment horizontal="center" vertical="center"/>
    </xf>
    <xf numFmtId="1" fontId="15" fillId="5" borderId="46" xfId="0" applyNumberFormat="1" applyFont="1" applyFill="1" applyBorder="1" applyAlignment="1">
      <alignment horizontal="center" vertical="center"/>
    </xf>
    <xf numFmtId="0" fontId="12" fillId="3" borderId="49" xfId="0" applyNumberFormat="1" applyFont="1" applyFill="1" applyBorder="1" applyAlignment="1">
      <alignment horizontal="center" vertical="center"/>
    </xf>
    <xf numFmtId="3" fontId="15" fillId="3" borderId="50" xfId="0" applyNumberFormat="1" applyFont="1" applyFill="1" applyBorder="1" applyAlignment="1">
      <alignment horizontal="center" vertical="center"/>
    </xf>
    <xf numFmtId="3" fontId="15" fillId="3" borderId="46" xfId="0" applyNumberFormat="1" applyFont="1" applyFill="1" applyBorder="1" applyAlignment="1">
      <alignment horizontal="center" vertical="center"/>
    </xf>
    <xf numFmtId="0" fontId="12" fillId="3" borderId="43" xfId="0" applyFont="1" applyFill="1" applyBorder="1" applyAlignment="1">
      <alignment horizontal="center" vertical="center"/>
    </xf>
    <xf numFmtId="1" fontId="16" fillId="3" borderId="48" xfId="0" applyNumberFormat="1" applyFont="1" applyFill="1" applyBorder="1" applyAlignment="1">
      <alignment horizontal="center" vertical="center"/>
    </xf>
    <xf numFmtId="0" fontId="17" fillId="3" borderId="46" xfId="0" applyFont="1" applyFill="1" applyBorder="1" applyAlignment="1">
      <alignment horizontal="center" vertical="center"/>
    </xf>
    <xf numFmtId="49" fontId="18" fillId="7" borderId="51" xfId="0" applyNumberFormat="1" applyFont="1" applyFill="1" applyBorder="1" applyAlignment="1">
      <alignment horizontal="center" vertical="center"/>
    </xf>
    <xf numFmtId="1" fontId="19" fillId="3" borderId="52" xfId="0" applyNumberFormat="1" applyFont="1" applyFill="1" applyBorder="1" applyAlignment="1">
      <alignment horizontal="center" vertical="center"/>
    </xf>
    <xf numFmtId="2" fontId="20" fillId="2" borderId="53" xfId="0" applyNumberFormat="1" applyFont="1" applyFill="1" applyBorder="1" applyAlignment="1">
      <alignment horizontal="center" vertical="center"/>
    </xf>
    <xf numFmtId="49" fontId="11" fillId="3" borderId="54" xfId="0" applyNumberFormat="1" applyFont="1" applyFill="1" applyBorder="1" applyAlignment="1">
      <alignment horizontal="center" vertical="center"/>
    </xf>
    <xf numFmtId="1" fontId="21" fillId="3" borderId="55" xfId="0" applyNumberFormat="1" applyFont="1" applyFill="1" applyBorder="1" applyAlignment="1">
      <alignment horizontal="center" vertical="center"/>
    </xf>
    <xf numFmtId="1" fontId="15" fillId="3" borderId="56" xfId="0" applyNumberFormat="1" applyFont="1" applyFill="1" applyBorder="1" applyAlignment="1">
      <alignment horizontal="center" vertical="center"/>
    </xf>
    <xf numFmtId="1" fontId="15" fillId="3" borderId="57" xfId="0" applyNumberFormat="1" applyFont="1" applyFill="1" applyBorder="1" applyAlignment="1">
      <alignment horizontal="center" vertical="center"/>
    </xf>
    <xf numFmtId="0" fontId="12" fillId="3" borderId="43" xfId="0" applyNumberFormat="1" applyFont="1" applyFill="1" applyBorder="1" applyAlignment="1">
      <alignment horizontal="center" vertical="center"/>
    </xf>
    <xf numFmtId="2" fontId="20" fillId="2" borderId="58" xfId="0" applyNumberFormat="1" applyFont="1" applyFill="1" applyBorder="1" applyAlignment="1">
      <alignment horizontal="center" vertical="center"/>
    </xf>
    <xf numFmtId="49" fontId="11" fillId="3" borderId="59" xfId="0" applyNumberFormat="1" applyFont="1" applyFill="1" applyBorder="1" applyAlignment="1">
      <alignment horizontal="center" vertical="center"/>
    </xf>
    <xf numFmtId="1" fontId="21" fillId="3" borderId="60" xfId="0" applyNumberFormat="1" applyFont="1" applyFill="1" applyBorder="1" applyAlignment="1">
      <alignment horizontal="center" vertical="center"/>
    </xf>
    <xf numFmtId="49" fontId="12" fillId="3" borderId="61" xfId="0" applyNumberFormat="1" applyFont="1" applyFill="1" applyBorder="1" applyAlignment="1">
      <alignment horizontal="center" vertical="center"/>
    </xf>
    <xf numFmtId="1" fontId="14" fillId="3" borderId="55" xfId="0" applyNumberFormat="1" applyFont="1" applyFill="1" applyBorder="1" applyAlignment="1">
      <alignment horizontal="center" vertical="center"/>
    </xf>
    <xf numFmtId="1" fontId="15" fillId="3" borderId="62" xfId="0" applyNumberFormat="1" applyFont="1" applyFill="1" applyBorder="1" applyAlignment="1">
      <alignment horizontal="center" vertical="center"/>
    </xf>
    <xf numFmtId="1" fontId="13" fillId="3" borderId="46" xfId="0" applyNumberFormat="1" applyFont="1" applyFill="1" applyBorder="1" applyAlignment="1">
      <alignment horizontal="center" vertical="center"/>
    </xf>
    <xf numFmtId="1" fontId="15" fillId="6" borderId="46" xfId="0" applyNumberFormat="1" applyFont="1" applyFill="1" applyBorder="1" applyAlignment="1">
      <alignment horizontal="center" vertical="center"/>
    </xf>
    <xf numFmtId="49" fontId="12" fillId="3" borderId="43" xfId="0" applyNumberFormat="1" applyFont="1" applyFill="1" applyBorder="1" applyAlignment="1">
      <alignment horizontal="center" vertical="center"/>
    </xf>
    <xf numFmtId="0" fontId="17" fillId="3" borderId="62" xfId="0" applyFont="1" applyFill="1" applyBorder="1" applyAlignment="1">
      <alignment horizontal="center" vertical="center"/>
    </xf>
    <xf numFmtId="2" fontId="20" fillId="2" borderId="63" xfId="0" applyNumberFormat="1" applyFont="1" applyFill="1" applyBorder="1" applyAlignment="1">
      <alignment horizontal="center" vertical="center"/>
    </xf>
    <xf numFmtId="49" fontId="9" fillId="3" borderId="64" xfId="0" applyNumberFormat="1" applyFont="1" applyFill="1" applyBorder="1" applyAlignment="1">
      <alignment horizontal="left" vertical="center" wrapText="1"/>
    </xf>
    <xf numFmtId="0" fontId="11" fillId="3" borderId="59" xfId="0" applyNumberFormat="1" applyFont="1" applyFill="1" applyBorder="1" applyAlignment="1">
      <alignment horizontal="center" vertical="center"/>
    </xf>
    <xf numFmtId="1" fontId="12" fillId="3" borderId="65" xfId="0" applyNumberFormat="1" applyFont="1" applyFill="1" applyBorder="1" applyAlignment="1">
      <alignment horizontal="center" vertical="center"/>
    </xf>
    <xf numFmtId="1" fontId="14" fillId="3" borderId="66" xfId="0" applyNumberFormat="1" applyFont="1" applyFill="1" applyBorder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1" fontId="19" fillId="3" borderId="67" xfId="0" applyNumberFormat="1" applyFont="1" applyFill="1" applyBorder="1" applyAlignment="1">
      <alignment horizontal="center" vertical="center"/>
    </xf>
    <xf numFmtId="49" fontId="11" fillId="3" borderId="68" xfId="0" applyNumberFormat="1" applyFont="1" applyFill="1" applyBorder="1" applyAlignment="1">
      <alignment horizontal="center" vertical="center"/>
    </xf>
    <xf numFmtId="1" fontId="21" fillId="5" borderId="44" xfId="0" applyNumberFormat="1" applyFont="1" applyFill="1" applyBorder="1" applyAlignment="1">
      <alignment horizontal="center" vertical="center"/>
    </xf>
    <xf numFmtId="3" fontId="15" fillId="3" borderId="57" xfId="0" applyNumberFormat="1" applyFont="1" applyFill="1" applyBorder="1" applyAlignment="1">
      <alignment horizontal="center" vertical="center"/>
    </xf>
    <xf numFmtId="0" fontId="18" fillId="7" borderId="51" xfId="0" applyNumberFormat="1" applyFont="1" applyFill="1" applyBorder="1" applyAlignment="1">
      <alignment horizontal="center" vertical="center"/>
    </xf>
    <xf numFmtId="1" fontId="19" fillId="3" borderId="69" xfId="0" applyNumberFormat="1" applyFont="1" applyFill="1" applyBorder="1" applyAlignment="1">
      <alignment horizontal="center" vertical="center"/>
    </xf>
    <xf numFmtId="0" fontId="11" fillId="3" borderId="70" xfId="0" applyNumberFormat="1" applyFont="1" applyFill="1" applyBorder="1" applyAlignment="1">
      <alignment horizontal="center" vertical="center"/>
    </xf>
    <xf numFmtId="1" fontId="12" fillId="3" borderId="61" xfId="0" applyNumberFormat="1" applyFont="1" applyFill="1" applyBorder="1" applyAlignment="1">
      <alignment horizontal="center" vertical="center"/>
    </xf>
    <xf numFmtId="1" fontId="21" fillId="3" borderId="71" xfId="0" applyNumberFormat="1" applyFont="1" applyFill="1" applyBorder="1" applyAlignment="1">
      <alignment horizontal="center" vertical="center"/>
    </xf>
    <xf numFmtId="1" fontId="15" fillId="3" borderId="72" xfId="0" applyNumberFormat="1" applyFont="1" applyFill="1" applyBorder="1" applyAlignment="1">
      <alignment horizontal="center" vertical="center"/>
    </xf>
    <xf numFmtId="0" fontId="12" fillId="3" borderId="73" xfId="0" applyNumberFormat="1" applyFont="1" applyFill="1" applyBorder="1" applyAlignment="1">
      <alignment horizontal="center" vertical="center"/>
    </xf>
    <xf numFmtId="1" fontId="12" fillId="3" borderId="73" xfId="0" applyNumberFormat="1" applyFont="1" applyFill="1" applyBorder="1" applyAlignment="1">
      <alignment horizontal="center" vertical="center"/>
    </xf>
    <xf numFmtId="1" fontId="14" fillId="3" borderId="71" xfId="0" applyNumberFormat="1" applyFont="1" applyFill="1" applyBorder="1" applyAlignment="1">
      <alignment horizontal="center" vertical="center"/>
    </xf>
    <xf numFmtId="0" fontId="12" fillId="3" borderId="61" xfId="0" applyNumberFormat="1" applyFont="1" applyFill="1" applyBorder="1" applyAlignment="1">
      <alignment horizontal="center" vertical="center"/>
    </xf>
    <xf numFmtId="1" fontId="15" fillId="6" borderId="72" xfId="0" applyNumberFormat="1" applyFont="1" applyFill="1" applyBorder="1" applyAlignment="1">
      <alignment horizontal="center" vertical="center"/>
    </xf>
    <xf numFmtId="0" fontId="12" fillId="3" borderId="61" xfId="0" applyFont="1" applyFill="1" applyBorder="1" applyAlignment="1">
      <alignment horizontal="center" vertical="center"/>
    </xf>
    <xf numFmtId="1" fontId="16" fillId="3" borderId="73" xfId="0" applyNumberFormat="1" applyFont="1" applyFill="1" applyBorder="1" applyAlignment="1">
      <alignment horizontal="center" vertical="center"/>
    </xf>
    <xf numFmtId="0" fontId="17" fillId="3" borderId="57" xfId="0" applyFont="1" applyFill="1" applyBorder="1" applyAlignment="1">
      <alignment horizontal="center" vertical="center"/>
    </xf>
    <xf numFmtId="49" fontId="11" fillId="3" borderId="74" xfId="0" applyNumberFormat="1" applyFont="1" applyFill="1" applyBorder="1" applyAlignment="1">
      <alignment horizontal="center" vertical="center"/>
    </xf>
    <xf numFmtId="3" fontId="15" fillId="3" borderId="72" xfId="0" applyNumberFormat="1" applyFont="1" applyFill="1" applyBorder="1" applyAlignment="1">
      <alignment horizontal="center" vertical="center"/>
    </xf>
    <xf numFmtId="0" fontId="12" fillId="3" borderId="75" xfId="0" applyFont="1" applyFill="1" applyBorder="1" applyAlignment="1">
      <alignment horizontal="center" vertical="center"/>
    </xf>
    <xf numFmtId="1" fontId="12" fillId="3" borderId="75" xfId="0" applyNumberFormat="1" applyFont="1" applyFill="1" applyBorder="1" applyAlignment="1">
      <alignment horizontal="center" vertical="center"/>
    </xf>
    <xf numFmtId="1" fontId="14" fillId="3" borderId="60" xfId="0" applyNumberFormat="1" applyFont="1" applyFill="1" applyBorder="1" applyAlignment="1">
      <alignment horizontal="center" vertical="center"/>
    </xf>
    <xf numFmtId="0" fontId="12" fillId="3" borderId="65" xfId="0" applyNumberFormat="1" applyFont="1" applyFill="1" applyBorder="1" applyAlignment="1">
      <alignment horizontal="center" vertical="center"/>
    </xf>
    <xf numFmtId="3" fontId="15" fillId="3" borderId="62" xfId="0" applyNumberFormat="1" applyFont="1" applyFill="1" applyBorder="1" applyAlignment="1">
      <alignment horizontal="center" vertical="center"/>
    </xf>
    <xf numFmtId="1" fontId="15" fillId="3" borderId="76" xfId="0" applyNumberFormat="1" applyFont="1" applyFill="1" applyBorder="1" applyAlignment="1">
      <alignment horizontal="center" vertical="center"/>
    </xf>
    <xf numFmtId="0" fontId="12" fillId="3" borderId="65" xfId="0" applyFont="1" applyFill="1" applyBorder="1" applyAlignment="1">
      <alignment horizontal="center" vertical="center"/>
    </xf>
    <xf numFmtId="1" fontId="16" fillId="3" borderId="77" xfId="0" applyNumberFormat="1" applyFont="1" applyFill="1" applyBorder="1" applyAlignment="1">
      <alignment horizontal="center" vertical="center"/>
    </xf>
    <xf numFmtId="2" fontId="20" fillId="2" borderId="78" xfId="0" applyNumberFormat="1" applyFont="1" applyFill="1" applyBorder="1" applyAlignment="1">
      <alignment horizontal="center" vertical="center"/>
    </xf>
    <xf numFmtId="1" fontId="21" fillId="3" borderId="56" xfId="0" applyNumberFormat="1" applyFont="1" applyFill="1" applyBorder="1" applyAlignment="1">
      <alignment horizontal="center" vertical="center"/>
    </xf>
    <xf numFmtId="1" fontId="16" fillId="3" borderId="75" xfId="0" applyNumberFormat="1" applyFont="1" applyFill="1" applyBorder="1" applyAlignment="1">
      <alignment horizontal="center" vertical="center"/>
    </xf>
    <xf numFmtId="1" fontId="15" fillId="3" borderId="44" xfId="0" applyNumberFormat="1" applyFont="1" applyFill="1" applyBorder="1" applyAlignment="1">
      <alignment horizontal="center" vertical="center"/>
    </xf>
    <xf numFmtId="164" fontId="11" fillId="3" borderId="59" xfId="0" applyNumberFormat="1" applyFont="1" applyFill="1" applyBorder="1" applyAlignment="1">
      <alignment horizontal="center" vertical="center"/>
    </xf>
    <xf numFmtId="1" fontId="21" fillId="3" borderId="46" xfId="0" applyNumberFormat="1" applyFont="1" applyFill="1" applyBorder="1" applyAlignment="1">
      <alignment horizontal="center" vertical="center"/>
    </xf>
    <xf numFmtId="49" fontId="9" fillId="3" borderId="24" xfId="0" applyNumberFormat="1" applyFont="1" applyFill="1" applyBorder="1" applyAlignment="1">
      <alignment horizontal="right" vertical="center" wrapText="1" readingOrder="1"/>
    </xf>
    <xf numFmtId="1" fontId="13" fillId="3" borderId="62" xfId="0" applyNumberFormat="1" applyFont="1" applyFill="1" applyBorder="1" applyAlignment="1">
      <alignment horizontal="center" vertical="center"/>
    </xf>
    <xf numFmtId="3" fontId="15" fillId="6" borderId="46" xfId="0" applyNumberFormat="1" applyFont="1" applyFill="1" applyBorder="1" applyAlignment="1">
      <alignment horizontal="center" vertical="center"/>
    </xf>
    <xf numFmtId="0" fontId="12" fillId="3" borderId="49" xfId="0" applyFont="1" applyFill="1" applyBorder="1" applyAlignment="1">
      <alignment horizontal="center" vertical="center"/>
    </xf>
    <xf numFmtId="3" fontId="15" fillId="3" borderId="79" xfId="0" applyNumberFormat="1" applyFont="1" applyFill="1" applyBorder="1" applyAlignment="1">
      <alignment horizontal="center" vertical="center"/>
    </xf>
    <xf numFmtId="49" fontId="9" fillId="3" borderId="41" xfId="0" applyNumberFormat="1" applyFont="1" applyFill="1" applyBorder="1" applyAlignment="1">
      <alignment horizontal="left" vertical="center" wrapText="1" readingOrder="1"/>
    </xf>
    <xf numFmtId="1" fontId="22" fillId="3" borderId="46" xfId="0" applyNumberFormat="1" applyFont="1" applyFill="1" applyBorder="1" applyAlignment="1">
      <alignment horizontal="center" vertical="center"/>
    </xf>
    <xf numFmtId="1" fontId="16" fillId="3" borderId="80" xfId="0" applyNumberFormat="1" applyFont="1" applyFill="1" applyBorder="1" applyAlignment="1">
      <alignment horizontal="center" vertical="center"/>
    </xf>
    <xf numFmtId="49" fontId="17" fillId="3" borderId="46" xfId="0" applyNumberFormat="1" applyFont="1" applyFill="1" applyBorder="1" applyAlignment="1">
      <alignment horizontal="center" vertical="center"/>
    </xf>
    <xf numFmtId="0" fontId="12" fillId="3" borderId="81" xfId="0" applyFont="1" applyFill="1" applyBorder="1" applyAlignment="1">
      <alignment horizontal="center" vertical="center"/>
    </xf>
    <xf numFmtId="1" fontId="15" fillId="3" borderId="45" xfId="0" applyNumberFormat="1" applyFont="1" applyFill="1" applyBorder="1" applyAlignment="1">
      <alignment horizontal="center" vertical="center"/>
    </xf>
    <xf numFmtId="1" fontId="13" fillId="3" borderId="57" xfId="0" applyNumberFormat="1" applyFont="1" applyFill="1" applyBorder="1" applyAlignment="1">
      <alignment horizontal="center" vertical="center"/>
    </xf>
    <xf numFmtId="1" fontId="16" fillId="3" borderId="82" xfId="0" applyNumberFormat="1" applyFont="1" applyFill="1" applyBorder="1" applyAlignment="1">
      <alignment horizontal="center" vertical="center"/>
    </xf>
    <xf numFmtId="0" fontId="12" fillId="3" borderId="83" xfId="0" applyFont="1" applyFill="1" applyBorder="1" applyAlignment="1">
      <alignment horizontal="center" vertical="center"/>
    </xf>
    <xf numFmtId="1" fontId="21" fillId="3" borderId="84" xfId="0" applyNumberFormat="1" applyFont="1" applyFill="1" applyBorder="1" applyAlignment="1">
      <alignment horizontal="center" vertical="center"/>
    </xf>
    <xf numFmtId="1" fontId="21" fillId="6" borderId="60" xfId="0" applyNumberFormat="1" applyFont="1" applyFill="1" applyBorder="1" applyAlignment="1">
      <alignment horizontal="center" vertical="center"/>
    </xf>
    <xf numFmtId="0" fontId="11" fillId="3" borderId="85" xfId="0" applyNumberFormat="1" applyFont="1" applyFill="1" applyBorder="1" applyAlignment="1">
      <alignment horizontal="center" vertical="center"/>
    </xf>
    <xf numFmtId="3" fontId="23" fillId="3" borderId="46" xfId="0" applyNumberFormat="1" applyFont="1" applyFill="1" applyBorder="1" applyAlignment="1">
      <alignment horizontal="center" vertical="center"/>
    </xf>
    <xf numFmtId="1" fontId="15" fillId="3" borderId="86" xfId="0" applyNumberFormat="1" applyFont="1" applyFill="1" applyBorder="1" applyAlignment="1">
      <alignment horizontal="center" vertical="center"/>
    </xf>
    <xf numFmtId="0" fontId="11" fillId="3" borderId="54" xfId="0" applyFont="1" applyFill="1" applyBorder="1" applyAlignment="1">
      <alignment horizontal="center" vertical="center"/>
    </xf>
    <xf numFmtId="49" fontId="9" fillId="3" borderId="24" xfId="0" applyNumberFormat="1" applyFont="1" applyFill="1" applyBorder="1" applyAlignment="1">
      <alignment horizontal="left" vertical="center" wrapText="1"/>
    </xf>
    <xf numFmtId="0" fontId="10" fillId="2" borderId="87" xfId="0" applyNumberFormat="1" applyFont="1" applyFill="1" applyBorder="1" applyAlignment="1">
      <alignment horizontal="center" vertical="center"/>
    </xf>
    <xf numFmtId="49" fontId="11" fillId="3" borderId="88" xfId="0" applyNumberFormat="1" applyFont="1" applyFill="1" applyBorder="1" applyAlignment="1">
      <alignment horizontal="center" vertical="center"/>
    </xf>
    <xf numFmtId="1" fontId="15" fillId="3" borderId="89" xfId="0" applyNumberFormat="1" applyFont="1" applyFill="1" applyBorder="1" applyAlignment="1">
      <alignment horizontal="center" vertical="center"/>
    </xf>
    <xf numFmtId="164" fontId="11" fillId="3" borderId="90" xfId="0" applyNumberFormat="1" applyFont="1" applyFill="1" applyBorder="1" applyAlignment="1">
      <alignment horizontal="center" vertical="center"/>
    </xf>
    <xf numFmtId="0" fontId="12" fillId="3" borderId="75" xfId="0" applyNumberFormat="1" applyFont="1" applyFill="1" applyBorder="1" applyAlignment="1">
      <alignment horizontal="center" vertical="center"/>
    </xf>
    <xf numFmtId="49" fontId="24" fillId="3" borderId="43" xfId="0" applyNumberFormat="1" applyFont="1" applyFill="1" applyBorder="1" applyAlignment="1">
      <alignment horizontal="center" vertical="center"/>
    </xf>
    <xf numFmtId="49" fontId="25" fillId="3" borderId="43" xfId="0" applyNumberFormat="1" applyFont="1" applyFill="1" applyBorder="1" applyAlignment="1">
      <alignment horizontal="center" vertical="center"/>
    </xf>
    <xf numFmtId="49" fontId="26" fillId="3" borderId="43" xfId="0" applyNumberFormat="1" applyFont="1" applyFill="1" applyBorder="1" applyAlignment="1">
      <alignment horizontal="center" vertical="center"/>
    </xf>
    <xf numFmtId="0" fontId="10" fillId="2" borderId="91" xfId="0" applyNumberFormat="1" applyFont="1" applyFill="1" applyBorder="1" applyAlignment="1">
      <alignment horizontal="center" vertical="center"/>
    </xf>
    <xf numFmtId="49" fontId="9" fillId="3" borderId="92" xfId="0" applyNumberFormat="1" applyFont="1" applyFill="1" applyBorder="1" applyAlignment="1">
      <alignment horizontal="right" vertical="center" wrapText="1"/>
    </xf>
    <xf numFmtId="49" fontId="9" fillId="3" borderId="93" xfId="0" applyNumberFormat="1" applyFont="1" applyFill="1" applyBorder="1" applyAlignment="1">
      <alignment horizontal="left" vertical="center" wrapText="1"/>
    </xf>
    <xf numFmtId="0" fontId="10" fillId="2" borderId="94" xfId="0" applyNumberFormat="1" applyFont="1" applyFill="1" applyBorder="1" applyAlignment="1">
      <alignment horizontal="center" vertical="center"/>
    </xf>
    <xf numFmtId="49" fontId="27" fillId="2" borderId="95" xfId="0" applyNumberFormat="1" applyFont="1" applyFill="1" applyBorder="1" applyAlignment="1">
      <alignment horizontal="center" vertical="center"/>
    </xf>
    <xf numFmtId="49" fontId="28" fillId="3" borderId="96" xfId="0" applyNumberFormat="1" applyFont="1" applyFill="1" applyBorder="1" applyAlignment="1">
      <alignment horizontal="center" vertical="center"/>
    </xf>
    <xf numFmtId="1" fontId="13" fillId="3" borderId="97" xfId="0" applyNumberFormat="1" applyFont="1" applyFill="1" applyBorder="1" applyAlignment="1">
      <alignment horizontal="center" vertical="center"/>
    </xf>
    <xf numFmtId="1" fontId="12" fillId="3" borderId="98" xfId="0" applyNumberFormat="1" applyFont="1" applyFill="1" applyBorder="1" applyAlignment="1">
      <alignment horizontal="center" vertical="center"/>
    </xf>
    <xf numFmtId="1" fontId="15" fillId="3" borderId="79" xfId="0" applyNumberFormat="1" applyFont="1" applyFill="1" applyBorder="1" applyAlignment="1">
      <alignment horizontal="center" vertical="center"/>
    </xf>
    <xf numFmtId="3" fontId="16" fillId="3" borderId="48" xfId="0" applyNumberFormat="1" applyFont="1" applyFill="1" applyBorder="1" applyAlignment="1">
      <alignment horizontal="center" vertical="center"/>
    </xf>
    <xf numFmtId="2" fontId="20" fillId="2" borderId="99" xfId="0" applyNumberFormat="1" applyFont="1" applyFill="1" applyBorder="1" applyAlignment="1">
      <alignment horizontal="center" vertical="center"/>
    </xf>
    <xf numFmtId="49" fontId="27" fillId="2" borderId="100" xfId="0" applyNumberFormat="1" applyFont="1" applyFill="1" applyBorder="1" applyAlignment="1">
      <alignment horizontal="left" vertical="center"/>
    </xf>
    <xf numFmtId="0" fontId="10" fillId="2" borderId="9" xfId="0" applyNumberFormat="1" applyFont="1" applyFill="1" applyBorder="1" applyAlignment="1">
      <alignment horizontal="center" vertical="center"/>
    </xf>
    <xf numFmtId="49" fontId="27" fillId="2" borderId="101" xfId="0" applyNumberFormat="1" applyFont="1" applyFill="1" applyBorder="1" applyAlignment="1">
      <alignment horizontal="center" vertical="center"/>
    </xf>
    <xf numFmtId="0" fontId="11" fillId="3" borderId="102" xfId="0" applyFont="1" applyFill="1" applyBorder="1" applyAlignment="1">
      <alignment horizontal="center" vertical="center"/>
    </xf>
    <xf numFmtId="1" fontId="12" fillId="3" borderId="103" xfId="0" applyNumberFormat="1" applyFont="1" applyFill="1" applyBorder="1" applyAlignment="1">
      <alignment horizontal="center" vertical="center"/>
    </xf>
    <xf numFmtId="1" fontId="21" fillId="3" borderId="104" xfId="0" applyNumberFormat="1" applyFont="1" applyFill="1" applyBorder="1" applyAlignment="1">
      <alignment horizontal="center" vertical="center"/>
    </xf>
    <xf numFmtId="1" fontId="12" fillId="3" borderId="105" xfId="0" applyNumberFormat="1" applyFont="1" applyFill="1" applyBorder="1" applyAlignment="1">
      <alignment horizontal="center" vertical="center"/>
    </xf>
    <xf numFmtId="1" fontId="15" fillId="3" borderId="106" xfId="0" applyNumberFormat="1" applyFont="1" applyFill="1" applyBorder="1" applyAlignment="1">
      <alignment horizontal="center" vertical="center"/>
    </xf>
    <xf numFmtId="1" fontId="14" fillId="3" borderId="107" xfId="0" applyNumberFormat="1" applyFont="1" applyFill="1" applyBorder="1" applyAlignment="1">
      <alignment horizontal="center" vertical="center"/>
    </xf>
    <xf numFmtId="1" fontId="14" fillId="3" borderId="104" xfId="0" applyNumberFormat="1" applyFont="1" applyFill="1" applyBorder="1" applyAlignment="1">
      <alignment horizontal="center" vertical="center"/>
    </xf>
    <xf numFmtId="0" fontId="12" fillId="3" borderId="105" xfId="0" applyFont="1" applyFill="1" applyBorder="1" applyAlignment="1">
      <alignment horizontal="center" vertical="center"/>
    </xf>
    <xf numFmtId="3" fontId="15" fillId="3" borderId="106" xfId="0" applyNumberFormat="1" applyFont="1" applyFill="1" applyBorder="1" applyAlignment="1">
      <alignment horizontal="center" vertical="center"/>
    </xf>
    <xf numFmtId="0" fontId="12" fillId="3" borderId="103" xfId="0" applyFont="1" applyFill="1" applyBorder="1" applyAlignment="1">
      <alignment horizontal="center" vertical="center"/>
    </xf>
    <xf numFmtId="1" fontId="13" fillId="3" borderId="106" xfId="0" applyNumberFormat="1" applyFont="1" applyFill="1" applyBorder="1" applyAlignment="1">
      <alignment horizontal="center" vertical="center"/>
    </xf>
    <xf numFmtId="1" fontId="16" fillId="3" borderId="105" xfId="0" applyNumberFormat="1" applyFont="1" applyFill="1" applyBorder="1" applyAlignment="1">
      <alignment horizontal="center" vertical="center"/>
    </xf>
    <xf numFmtId="0" fontId="17" fillId="3" borderId="106" xfId="0" applyFont="1" applyFill="1" applyBorder="1" applyAlignment="1">
      <alignment horizontal="center" vertical="center"/>
    </xf>
    <xf numFmtId="0" fontId="18" fillId="7" borderId="108" xfId="0" applyNumberFormat="1" applyFont="1" applyFill="1" applyBorder="1" applyAlignment="1">
      <alignment horizontal="center" vertical="center"/>
    </xf>
    <xf numFmtId="1" fontId="19" fillId="3" borderId="109" xfId="0" applyNumberFormat="1" applyFont="1" applyFill="1" applyBorder="1" applyAlignment="1">
      <alignment horizontal="center" vertical="center"/>
    </xf>
    <xf numFmtId="2" fontId="20" fillId="2" borderId="110" xfId="0" applyNumberFormat="1" applyFont="1" applyFill="1" applyBorder="1" applyAlignment="1">
      <alignment horizontal="center" vertical="center"/>
    </xf>
    <xf numFmtId="49" fontId="27" fillId="2" borderId="101" xfId="0" applyNumberFormat="1" applyFont="1" applyFill="1" applyBorder="1" applyAlignment="1">
      <alignment horizontal="left" vertical="center"/>
    </xf>
    <xf numFmtId="49" fontId="14" fillId="2" borderId="111" xfId="0" applyNumberFormat="1" applyFont="1" applyFill="1" applyBorder="1" applyAlignment="1">
      <alignment horizontal="center" vertical="center"/>
    </xf>
    <xf numFmtId="49" fontId="14" fillId="2" borderId="9" xfId="0" applyNumberFormat="1" applyFont="1" applyFill="1" applyBorder="1" applyAlignment="1">
      <alignment horizontal="center" vertical="center"/>
    </xf>
    <xf numFmtId="0" fontId="14" fillId="2" borderId="112" xfId="0" applyFont="1" applyFill="1" applyBorder="1" applyAlignment="1">
      <alignment horizontal="center" vertical="center"/>
    </xf>
    <xf numFmtId="1" fontId="12" fillId="2" borderId="113" xfId="0" applyNumberFormat="1" applyFont="1" applyFill="1" applyBorder="1" applyAlignment="1">
      <alignment horizontal="center" vertical="center"/>
    </xf>
    <xf numFmtId="1" fontId="29" fillId="2" borderId="112" xfId="0" applyNumberFormat="1" applyFont="1" applyFill="1" applyBorder="1" applyAlignment="1">
      <alignment horizontal="center" vertical="center"/>
    </xf>
    <xf numFmtId="164" fontId="14" fillId="2" borderId="114" xfId="0" applyNumberFormat="1" applyFont="1" applyFill="1" applyBorder="1" applyAlignment="1">
      <alignment horizontal="center" vertical="center"/>
    </xf>
    <xf numFmtId="164" fontId="14" fillId="2" borderId="115" xfId="0" applyNumberFormat="1" applyFont="1" applyFill="1" applyBorder="1" applyAlignment="1">
      <alignment horizontal="center" vertical="center"/>
    </xf>
    <xf numFmtId="164" fontId="30" fillId="2" borderId="114" xfId="0" applyNumberFormat="1" applyFont="1" applyFill="1" applyBorder="1" applyAlignment="1">
      <alignment horizontal="center" vertical="center"/>
    </xf>
    <xf numFmtId="164" fontId="31" fillId="2" borderId="115" xfId="0" applyNumberFormat="1" applyFont="1" applyFill="1" applyBorder="1" applyAlignment="1">
      <alignment horizontal="center" vertical="center"/>
    </xf>
    <xf numFmtId="1" fontId="12" fillId="2" borderId="116" xfId="0" applyNumberFormat="1" applyFont="1" applyFill="1" applyBorder="1" applyAlignment="1">
      <alignment horizontal="center" vertical="center"/>
    </xf>
    <xf numFmtId="164" fontId="14" fillId="2" borderId="117" xfId="0" applyNumberFormat="1" applyFont="1" applyFill="1" applyBorder="1" applyAlignment="1">
      <alignment horizontal="center" vertical="center"/>
    </xf>
    <xf numFmtId="1" fontId="12" fillId="2" borderId="118" xfId="0" applyNumberFormat="1" applyFont="1" applyFill="1" applyBorder="1" applyAlignment="1">
      <alignment horizontal="center" vertical="center"/>
    </xf>
    <xf numFmtId="0" fontId="14" fillId="2" borderId="119" xfId="0" applyFont="1" applyFill="1" applyBorder="1" applyAlignment="1">
      <alignment horizontal="center" vertical="center"/>
    </xf>
    <xf numFmtId="164" fontId="14" fillId="2" borderId="120" xfId="0" applyNumberFormat="1" applyFont="1" applyFill="1" applyBorder="1" applyAlignment="1">
      <alignment horizontal="center" vertical="center"/>
    </xf>
    <xf numFmtId="164" fontId="14" fillId="2" borderId="121" xfId="0" applyNumberFormat="1" applyFont="1" applyFill="1" applyBorder="1" applyAlignment="1">
      <alignment horizontal="center" vertical="center"/>
    </xf>
    <xf numFmtId="49" fontId="12" fillId="2" borderId="122" xfId="0" applyNumberFormat="1" applyFont="1" applyFill="1" applyBorder="1" applyAlignment="1">
      <alignment horizontal="center" vertical="center"/>
    </xf>
    <xf numFmtId="49" fontId="12" fillId="2" borderId="9" xfId="0" applyNumberFormat="1" applyFont="1" applyFill="1" applyBorder="1" applyAlignment="1">
      <alignment horizontal="center" vertical="center"/>
    </xf>
    <xf numFmtId="49" fontId="32" fillId="2" borderId="123" xfId="0" applyNumberFormat="1" applyFont="1" applyFill="1" applyBorder="1" applyAlignment="1">
      <alignment horizontal="center"/>
    </xf>
    <xf numFmtId="0" fontId="12" fillId="2" borderId="124" xfId="0" applyNumberFormat="1" applyFont="1" applyFill="1" applyBorder="1" applyAlignment="1">
      <alignment horizontal="center" vertical="center"/>
    </xf>
    <xf numFmtId="1" fontId="20" fillId="2" borderId="125" xfId="0" applyNumberFormat="1" applyFont="1" applyFill="1" applyBorder="1" applyAlignment="1">
      <alignment horizontal="center" vertical="center"/>
    </xf>
    <xf numFmtId="0" fontId="12" fillId="2" borderId="126" xfId="0" applyNumberFormat="1" applyFont="1" applyFill="1" applyBorder="1" applyAlignment="1">
      <alignment horizontal="center" vertical="center"/>
    </xf>
    <xf numFmtId="1" fontId="12" fillId="2" borderId="127" xfId="0" applyNumberFormat="1" applyFont="1" applyFill="1" applyBorder="1" applyAlignment="1">
      <alignment horizontal="center" vertical="center"/>
    </xf>
    <xf numFmtId="1" fontId="12" fillId="2" borderId="13" xfId="0" applyNumberFormat="1" applyFont="1" applyFill="1" applyBorder="1" applyAlignment="1">
      <alignment horizontal="center" vertical="center"/>
    </xf>
    <xf numFmtId="0" fontId="12" fillId="2" borderId="126" xfId="0" applyFont="1" applyFill="1" applyBorder="1" applyAlignment="1">
      <alignment horizontal="center" vertical="center"/>
    </xf>
    <xf numFmtId="1" fontId="31" fillId="2" borderId="127" xfId="0" applyNumberFormat="1" applyFont="1" applyFill="1" applyBorder="1" applyAlignment="1">
      <alignment horizontal="center" vertical="center"/>
    </xf>
    <xf numFmtId="1" fontId="31" fillId="2" borderId="13" xfId="0" applyNumberFormat="1" applyFont="1" applyFill="1" applyBorder="1" applyAlignment="1">
      <alignment horizontal="center" vertical="center"/>
    </xf>
    <xf numFmtId="0" fontId="14" fillId="2" borderId="128" xfId="0" applyFont="1" applyFill="1" applyBorder="1" applyAlignment="1"/>
    <xf numFmtId="0" fontId="14" fillId="2" borderId="129" xfId="0" applyFont="1" applyFill="1" applyBorder="1" applyAlignment="1"/>
    <xf numFmtId="0" fontId="12" fillId="2" borderId="130" xfId="0" applyFont="1" applyFill="1" applyBorder="1" applyAlignment="1">
      <alignment horizontal="center" vertical="center"/>
    </xf>
    <xf numFmtId="0" fontId="33" fillId="2" borderId="129" xfId="0" applyFont="1" applyFill="1" applyBorder="1" applyAlignment="1">
      <alignment horizontal="center" vertical="center"/>
    </xf>
    <xf numFmtId="0" fontId="12" fillId="2" borderId="129" xfId="0" applyFont="1" applyFill="1" applyBorder="1" applyAlignment="1">
      <alignment horizontal="center" vertical="center"/>
    </xf>
    <xf numFmtId="0" fontId="12" fillId="2" borderId="131" xfId="0" applyFont="1" applyFill="1" applyBorder="1" applyAlignment="1">
      <alignment horizontal="center" vertical="center"/>
    </xf>
    <xf numFmtId="49" fontId="14" fillId="2" borderId="122" xfId="0" applyNumberFormat="1" applyFont="1" applyFill="1" applyBorder="1" applyAlignment="1">
      <alignment horizontal="center" vertical="center"/>
    </xf>
    <xf numFmtId="49" fontId="34" fillId="3" borderId="123" xfId="0" applyNumberFormat="1" applyFont="1" applyFill="1" applyBorder="1" applyAlignment="1">
      <alignment horizontal="center" vertical="top" wrapText="1"/>
    </xf>
    <xf numFmtId="164" fontId="14" fillId="2" borderId="132" xfId="0" applyNumberFormat="1" applyFont="1" applyFill="1" applyBorder="1" applyAlignment="1">
      <alignment horizontal="center" vertical="center"/>
    </xf>
    <xf numFmtId="1" fontId="29" fillId="2" borderId="125" xfId="0" applyNumberFormat="1" applyFont="1" applyFill="1" applyBorder="1" applyAlignment="1">
      <alignment horizontal="center" vertical="center"/>
    </xf>
    <xf numFmtId="164" fontId="14" fillId="2" borderId="133" xfId="0" applyNumberFormat="1" applyFont="1" applyFill="1" applyBorder="1" applyAlignment="1">
      <alignment horizontal="center" vertical="center"/>
    </xf>
    <xf numFmtId="0" fontId="14" fillId="2" borderId="127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164" fontId="0" fillId="3" borderId="9" xfId="0" applyNumberFormat="1" applyFill="1" applyBorder="1" applyAlignment="1">
      <alignment horizontal="center" vertical="center" wrapText="1"/>
    </xf>
    <xf numFmtId="49" fontId="14" fillId="2" borderId="127" xfId="0" applyNumberFormat="1" applyFont="1" applyFill="1" applyBorder="1" applyAlignment="1">
      <alignment vertical="center"/>
    </xf>
    <xf numFmtId="0" fontId="14" fillId="2" borderId="129" xfId="0" applyFont="1" applyFill="1" applyBorder="1" applyAlignment="1">
      <alignment horizontal="center" vertical="center"/>
    </xf>
    <xf numFmtId="0" fontId="14" fillId="2" borderId="131" xfId="0" applyFont="1" applyFill="1" applyBorder="1" applyAlignment="1">
      <alignment horizontal="center" vertical="center"/>
    </xf>
    <xf numFmtId="0" fontId="14" fillId="2" borderId="134" xfId="0" applyFont="1" applyFill="1" applyBorder="1" applyAlignment="1">
      <alignment horizontal="right"/>
    </xf>
    <xf numFmtId="0" fontId="14" fillId="2" borderId="120" xfId="0" applyFont="1" applyFill="1" applyBorder="1" applyAlignment="1">
      <alignment horizontal="right"/>
    </xf>
    <xf numFmtId="0" fontId="14" fillId="2" borderId="15" xfId="0" applyFont="1" applyFill="1" applyBorder="1" applyAlignment="1"/>
    <xf numFmtId="0" fontId="14" fillId="2" borderId="120" xfId="0" applyFont="1" applyFill="1" applyBorder="1" applyAlignment="1"/>
    <xf numFmtId="0" fontId="14" fillId="2" borderId="131" xfId="0" applyFont="1" applyFill="1" applyBorder="1" applyAlignment="1"/>
    <xf numFmtId="0" fontId="14" fillId="2" borderId="136" xfId="0" applyFont="1" applyFill="1" applyBorder="1" applyAlignment="1">
      <alignment horizontal="right"/>
    </xf>
    <xf numFmtId="49" fontId="27" fillId="2" borderId="137" xfId="0" applyNumberFormat="1" applyFont="1" applyFill="1" applyBorder="1" applyAlignment="1">
      <alignment horizontal="center" vertical="center"/>
    </xf>
    <xf numFmtId="1" fontId="13" fillId="8" borderId="9" xfId="0" applyNumberFormat="1" applyFont="1" applyFill="1" applyBorder="1" applyAlignment="1">
      <alignment horizontal="center" vertical="center"/>
    </xf>
    <xf numFmtId="0" fontId="9" fillId="2" borderId="141" xfId="0" applyFont="1" applyFill="1" applyBorder="1" applyAlignment="1"/>
    <xf numFmtId="49" fontId="9" fillId="2" borderId="137" xfId="0" applyNumberFormat="1" applyFont="1" applyFill="1" applyBorder="1" applyAlignment="1">
      <alignment vertical="center"/>
    </xf>
    <xf numFmtId="0" fontId="9" fillId="2" borderId="137" xfId="0" applyFont="1" applyFill="1" applyBorder="1" applyAlignment="1"/>
    <xf numFmtId="0" fontId="9" fillId="2" borderId="140" xfId="0" applyFont="1" applyFill="1" applyBorder="1" applyAlignment="1"/>
    <xf numFmtId="49" fontId="35" fillId="9" borderId="9" xfId="0" applyNumberFormat="1" applyFont="1" applyFill="1" applyBorder="1" applyAlignment="1">
      <alignment horizontal="center" vertical="center"/>
    </xf>
    <xf numFmtId="49" fontId="9" fillId="2" borderId="137" xfId="0" applyNumberFormat="1" applyFont="1" applyFill="1" applyBorder="1" applyAlignment="1">
      <alignment horizontal="left" vertical="center"/>
    </xf>
    <xf numFmtId="49" fontId="36" fillId="10" borderId="142" xfId="0" applyNumberFormat="1" applyFont="1" applyFill="1" applyBorder="1" applyAlignment="1">
      <alignment horizontal="center" vertical="center"/>
    </xf>
    <xf numFmtId="0" fontId="14" fillId="2" borderId="137" xfId="0" applyFont="1" applyFill="1" applyBorder="1" applyAlignment="1"/>
    <xf numFmtId="0" fontId="14" fillId="2" borderId="143" xfId="0" applyFont="1" applyFill="1" applyBorder="1" applyAlignment="1"/>
    <xf numFmtId="0" fontId="10" fillId="2" borderId="144" xfId="0" applyFont="1" applyFill="1" applyBorder="1" applyAlignment="1">
      <alignment horizontal="center" vertical="center"/>
    </xf>
    <xf numFmtId="49" fontId="27" fillId="3" borderId="144" xfId="0" applyNumberFormat="1" applyFont="1" applyFill="1" applyBorder="1" applyAlignment="1">
      <alignment horizontal="center" vertical="center"/>
    </xf>
    <xf numFmtId="49" fontId="11" fillId="3" borderId="144" xfId="0" applyNumberFormat="1" applyFont="1" applyFill="1" applyBorder="1" applyAlignment="1">
      <alignment horizontal="center" vertical="center"/>
    </xf>
    <xf numFmtId="1" fontId="12" fillId="3" borderId="145" xfId="0" applyNumberFormat="1" applyFont="1" applyFill="1" applyBorder="1" applyAlignment="1">
      <alignment horizontal="center" vertical="center"/>
    </xf>
    <xf numFmtId="1" fontId="15" fillId="3" borderId="146" xfId="0" applyNumberFormat="1" applyFont="1" applyFill="1" applyBorder="1" applyAlignment="1">
      <alignment horizontal="center" vertical="center"/>
    </xf>
    <xf numFmtId="1" fontId="12" fillId="3" borderId="147" xfId="0" applyNumberFormat="1" applyFont="1" applyFill="1" applyBorder="1" applyAlignment="1">
      <alignment horizontal="center" vertical="center"/>
    </xf>
    <xf numFmtId="1" fontId="15" fillId="3" borderId="148" xfId="0" applyNumberFormat="1" applyFont="1" applyFill="1" applyBorder="1" applyAlignment="1">
      <alignment horizontal="center" vertical="center"/>
    </xf>
    <xf numFmtId="1" fontId="14" fillId="3" borderId="146" xfId="0" applyNumberFormat="1" applyFont="1" applyFill="1" applyBorder="1" applyAlignment="1">
      <alignment horizontal="center" vertical="center"/>
    </xf>
    <xf numFmtId="0" fontId="12" fillId="3" borderId="147" xfId="0" applyFont="1" applyFill="1" applyBorder="1" applyAlignment="1">
      <alignment horizontal="center" vertical="center"/>
    </xf>
    <xf numFmtId="3" fontId="15" fillId="3" borderId="148" xfId="0" applyNumberFormat="1" applyFont="1" applyFill="1" applyBorder="1" applyAlignment="1">
      <alignment horizontal="center" vertical="center"/>
    </xf>
    <xf numFmtId="0" fontId="12" fillId="3" borderId="149" xfId="0" applyFont="1" applyFill="1" applyBorder="1" applyAlignment="1">
      <alignment horizontal="center" vertical="center"/>
    </xf>
    <xf numFmtId="0" fontId="12" fillId="3" borderId="145" xfId="0" applyFont="1" applyFill="1" applyBorder="1" applyAlignment="1">
      <alignment horizontal="center" vertical="center"/>
    </xf>
    <xf numFmtId="1" fontId="16" fillId="3" borderId="145" xfId="0" applyNumberFormat="1" applyFont="1" applyFill="1" applyBorder="1" applyAlignment="1">
      <alignment horizontal="center" vertical="center"/>
    </xf>
    <xf numFmtId="0" fontId="17" fillId="3" borderId="148" xfId="0" applyFont="1" applyFill="1" applyBorder="1" applyAlignment="1">
      <alignment horizontal="center" vertical="center"/>
    </xf>
    <xf numFmtId="1" fontId="14" fillId="3" borderId="144" xfId="0" applyNumberFormat="1" applyFont="1" applyFill="1" applyBorder="1" applyAlignment="1">
      <alignment horizontal="center" vertical="center"/>
    </xf>
    <xf numFmtId="49" fontId="18" fillId="3" borderId="144" xfId="0" applyNumberFormat="1" applyFont="1" applyFill="1" applyBorder="1" applyAlignment="1">
      <alignment horizontal="center" vertical="center"/>
    </xf>
    <xf numFmtId="1" fontId="19" fillId="3" borderId="144" xfId="0" applyNumberFormat="1" applyFont="1" applyFill="1" applyBorder="1" applyAlignment="1">
      <alignment horizontal="center" vertical="center"/>
    </xf>
    <xf numFmtId="2" fontId="20" fillId="2" borderId="144" xfId="0" applyNumberFormat="1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vertical="top"/>
    </xf>
    <xf numFmtId="49" fontId="2" fillId="2" borderId="3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0" fontId="0" fillId="3" borderId="5" xfId="0" applyFill="1" applyBorder="1" applyAlignment="1">
      <alignment vertical="top"/>
    </xf>
    <xf numFmtId="0" fontId="0" fillId="3" borderId="6" xfId="0" applyFill="1" applyBorder="1">
      <alignment vertical="top" wrapText="1"/>
    </xf>
    <xf numFmtId="0" fontId="0" fillId="3" borderId="7" xfId="0" applyFill="1" applyBorder="1" applyAlignment="1">
      <alignment vertical="top"/>
    </xf>
    <xf numFmtId="0" fontId="0" fillId="3" borderId="7" xfId="0" applyFill="1" applyBorder="1">
      <alignment vertical="top" wrapText="1"/>
    </xf>
    <xf numFmtId="0" fontId="0" fillId="3" borderId="8" xfId="0" applyFill="1" applyBorder="1">
      <alignment vertical="top" wrapText="1"/>
    </xf>
    <xf numFmtId="0" fontId="0" fillId="3" borderId="8" xfId="0" applyFill="1" applyBorder="1" applyAlignment="1">
      <alignment vertical="top"/>
    </xf>
    <xf numFmtId="0" fontId="0" fillId="3" borderId="9" xfId="0" applyFill="1" applyBorder="1">
      <alignment vertical="top" wrapText="1"/>
    </xf>
    <xf numFmtId="0" fontId="0" fillId="3" borderId="6" xfId="0" applyFill="1" applyBorder="1" applyAlignment="1">
      <alignment vertical="top"/>
    </xf>
    <xf numFmtId="0" fontId="0" fillId="3" borderId="10" xfId="0" applyFill="1" applyBorder="1">
      <alignment vertical="top" wrapText="1"/>
    </xf>
    <xf numFmtId="0" fontId="0" fillId="3" borderId="11" xfId="0" applyFill="1" applyBorder="1" applyAlignment="1">
      <alignment vertical="top"/>
    </xf>
    <xf numFmtId="0" fontId="0" fillId="3" borderId="9" xfId="0" applyFill="1" applyBorder="1" applyAlignment="1">
      <alignment vertical="top"/>
    </xf>
    <xf numFmtId="49" fontId="3" fillId="3" borderId="14" xfId="0" applyNumberFormat="1" applyFont="1" applyFill="1" applyBorder="1" applyAlignment="1">
      <alignment horizontal="center" vertical="center" wrapText="1"/>
    </xf>
    <xf numFmtId="0" fontId="0" fillId="3" borderId="15" xfId="0" applyFill="1" applyBorder="1">
      <alignment vertical="top" wrapText="1"/>
    </xf>
    <xf numFmtId="0" fontId="0" fillId="3" borderId="16" xfId="0" applyFill="1" applyBorder="1">
      <alignment vertical="top" wrapText="1"/>
    </xf>
    <xf numFmtId="0" fontId="11" fillId="2" borderId="135" xfId="0" applyFont="1" applyFill="1" applyBorder="1" applyAlignment="1">
      <alignment horizontal="center" vertical="top"/>
    </xf>
    <xf numFmtId="0" fontId="0" fillId="3" borderId="120" xfId="0" applyFill="1" applyBorder="1">
      <alignment vertical="top" wrapText="1"/>
    </xf>
    <xf numFmtId="0" fontId="0" fillId="3" borderId="129" xfId="0" applyFill="1" applyBorder="1">
      <alignment vertical="top" wrapText="1"/>
    </xf>
    <xf numFmtId="0" fontId="0" fillId="3" borderId="138" xfId="0" applyFill="1" applyBorder="1">
      <alignment vertical="top" wrapText="1"/>
    </xf>
    <xf numFmtId="0" fontId="0" fillId="3" borderId="139" xfId="0" applyFill="1" applyBorder="1">
      <alignment vertical="top" wrapText="1"/>
    </xf>
    <xf numFmtId="0" fontId="0" fillId="3" borderId="140" xfId="0" applyFill="1" applyBorder="1">
      <alignment vertical="top" wrapText="1"/>
    </xf>
    <xf numFmtId="0" fontId="0" fillId="3" borderId="17" xfId="0" applyFill="1" applyBorder="1" applyAlignment="1">
      <alignment vertical="top"/>
    </xf>
    <xf numFmtId="49" fontId="3" fillId="4" borderId="1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F"/>
      <rgbColor rgb="FFAAAAAA"/>
      <rgbColor rgb="FF5922B4"/>
      <rgbColor rgb="FFCBCBCB"/>
      <rgbColor rgb="FFFFFFFF"/>
      <rgbColor rgb="FF3F3F3F"/>
      <rgbColor rgb="FF4410BF"/>
      <rgbColor rgb="FFC4F9F3"/>
      <rgbColor rgb="FF515151"/>
      <rgbColor rgb="FFF72F96"/>
      <rgbColor rgb="FF032ADC"/>
      <rgbColor rgb="FFE62300"/>
      <rgbColor rgb="FF0056D5"/>
      <rgbColor rgb="FF9913FF"/>
      <rgbColor rgb="FFB7B7B7"/>
      <rgbColor rgb="FFE12013"/>
      <rgbColor rgb="FF00FCFF"/>
      <rgbColor rgb="FF8DF900"/>
      <rgbColor rgb="FF1548CC"/>
      <rgbColor rgb="FFDC2151"/>
      <rgbColor rgb="FF7A219E"/>
      <rgbColor rgb="FFFFD2C8"/>
      <rgbColor rgb="FFFF1D07"/>
      <rgbColor rgb="FF9F9F9F"/>
      <rgbColor rgb="FFFF1045"/>
      <rgbColor rgb="FFC9C9C9"/>
      <rgbColor rgb="FFBDBDBD"/>
      <rgbColor rgb="FFFF644E"/>
      <rgbColor rgb="FFE22400"/>
      <rgbColor rgb="FF0F43BF"/>
      <rgbColor rgb="FF0056D6"/>
      <rgbColor rgb="FF0061FE"/>
      <rgbColor rgb="FF7F7F7F"/>
      <rgbColor rgb="FFAD18EF"/>
      <rgbColor rgb="FFA7A7A7"/>
      <rgbColor rgb="FFEBECEB"/>
      <rgbColor rgb="FF9316EF"/>
      <rgbColor rgb="FF0DFF1C"/>
      <rgbColor rgb="FF49FFF9"/>
      <rgbColor rgb="FFBF4C85"/>
      <rgbColor rgb="FFFCF098"/>
      <rgbColor rgb="FFBFBFBF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36"/>
  <sheetViews>
    <sheetView showGridLines="0" tabSelected="1" topLeftCell="I6" workbookViewId="0">
      <selection activeCell="AR11" sqref="AR11"/>
    </sheetView>
  </sheetViews>
  <sheetFormatPr defaultColWidth="3.36328125" defaultRowHeight="13.15" customHeight="1"/>
  <cols>
    <col min="1" max="1" width="4.453125" style="1" customWidth="1"/>
    <col min="2" max="2" width="13" style="1" customWidth="1"/>
    <col min="3" max="3" width="5" style="1" customWidth="1"/>
    <col min="4" max="4" width="4.81640625" style="1" customWidth="1"/>
    <col min="5" max="21" width="3.81640625" style="1" customWidth="1"/>
    <col min="22" max="22" width="4.36328125" style="1" customWidth="1"/>
    <col min="23" max="23" width="4.453125" style="1" customWidth="1"/>
    <col min="24" max="25" width="3.81640625" style="1" customWidth="1"/>
    <col min="26" max="26" width="5" style="1" customWidth="1"/>
    <col min="27" max="39" width="3.81640625" style="1" customWidth="1"/>
    <col min="40" max="40" width="4.36328125" style="1" customWidth="1"/>
    <col min="41" max="41" width="4.453125" style="1" customWidth="1"/>
    <col min="42" max="42" width="5.36328125" style="1" customWidth="1"/>
    <col min="43" max="43" width="5.1796875" style="1" customWidth="1"/>
    <col min="44" max="44" width="4.36328125" style="1" customWidth="1"/>
    <col min="45" max="45" width="6.36328125" style="1" customWidth="1"/>
    <col min="46" max="46" width="13" style="1" customWidth="1"/>
    <col min="47" max="47" width="4.1796875" style="1" customWidth="1"/>
    <col min="48" max="48" width="3.36328125" style="1" customWidth="1"/>
    <col min="49" max="16384" width="3.36328125" style="1"/>
  </cols>
  <sheetData>
    <row r="1" spans="1:47" ht="26.65" customHeight="1">
      <c r="A1" s="2"/>
      <c r="B1" s="3"/>
      <c r="C1" s="263" t="s">
        <v>0</v>
      </c>
      <c r="D1" s="264"/>
      <c r="E1" s="265"/>
      <c r="F1" s="266"/>
      <c r="G1" s="267"/>
      <c r="H1" s="267"/>
      <c r="I1" s="268"/>
      <c r="J1" s="268"/>
      <c r="K1" s="269"/>
      <c r="L1" s="266"/>
      <c r="M1" s="267"/>
      <c r="N1" s="270"/>
      <c r="O1" s="271"/>
      <c r="P1" s="271"/>
      <c r="Q1" s="271"/>
      <c r="R1" s="272"/>
      <c r="S1" s="267"/>
      <c r="T1" s="267"/>
      <c r="U1" s="268"/>
      <c r="V1" s="268"/>
      <c r="W1" s="268"/>
      <c r="X1" s="268"/>
      <c r="Y1" s="268"/>
      <c r="Z1" s="268"/>
      <c r="AA1" s="268"/>
      <c r="AB1" s="268"/>
      <c r="AC1" s="268"/>
      <c r="AD1" s="268"/>
      <c r="AE1" s="268"/>
      <c r="AF1" s="268"/>
      <c r="AG1" s="268"/>
      <c r="AH1" s="268"/>
      <c r="AI1" s="268"/>
      <c r="AJ1" s="268"/>
      <c r="AK1" s="268"/>
      <c r="AL1" s="268"/>
      <c r="AM1" s="268"/>
      <c r="AN1" s="268"/>
      <c r="AO1" s="273"/>
      <c r="AP1" s="274"/>
      <c r="AQ1" s="265"/>
      <c r="AR1" s="275"/>
      <c r="AS1" s="275"/>
      <c r="AT1" s="275"/>
      <c r="AU1" s="275"/>
    </row>
    <row r="2" spans="1:47" ht="49.25" customHeight="1">
      <c r="A2" s="5"/>
      <c r="B2" s="6"/>
      <c r="C2" s="260" t="s">
        <v>1</v>
      </c>
      <c r="D2" s="261"/>
      <c r="E2" s="262"/>
      <c r="F2" s="260" t="s">
        <v>2</v>
      </c>
      <c r="G2" s="261"/>
      <c r="H2" s="262"/>
      <c r="I2" s="260" t="s">
        <v>3</v>
      </c>
      <c r="J2" s="261"/>
      <c r="K2" s="262"/>
      <c r="L2" s="276" t="s">
        <v>4</v>
      </c>
      <c r="M2" s="277"/>
      <c r="N2" s="278"/>
      <c r="O2" s="276" t="s">
        <v>5</v>
      </c>
      <c r="P2" s="277"/>
      <c r="Q2" s="278"/>
      <c r="R2" s="286" t="s">
        <v>6</v>
      </c>
      <c r="S2" s="277"/>
      <c r="T2" s="278"/>
      <c r="U2" s="286" t="s">
        <v>7</v>
      </c>
      <c r="V2" s="277"/>
      <c r="W2" s="278"/>
      <c r="X2" s="286" t="s">
        <v>8</v>
      </c>
      <c r="Y2" s="277"/>
      <c r="Z2" s="278"/>
      <c r="AA2" s="276" t="s">
        <v>9</v>
      </c>
      <c r="AB2" s="277"/>
      <c r="AC2" s="278"/>
      <c r="AD2" s="260" t="s">
        <v>10</v>
      </c>
      <c r="AE2" s="261"/>
      <c r="AF2" s="262"/>
      <c r="AG2" s="260" t="s">
        <v>11</v>
      </c>
      <c r="AH2" s="261"/>
      <c r="AI2" s="262"/>
      <c r="AJ2" s="260" t="s">
        <v>12</v>
      </c>
      <c r="AK2" s="261"/>
      <c r="AL2" s="262"/>
      <c r="AM2" s="260" t="s">
        <v>13</v>
      </c>
      <c r="AN2" s="261"/>
      <c r="AO2" s="285"/>
      <c r="AP2" s="7" t="s">
        <v>14</v>
      </c>
      <c r="AQ2" s="8" t="s">
        <v>15</v>
      </c>
      <c r="AR2" s="8" t="s">
        <v>16</v>
      </c>
      <c r="AS2" s="8" t="s">
        <v>17</v>
      </c>
      <c r="AT2" s="9"/>
      <c r="AU2" s="9"/>
    </row>
    <row r="3" spans="1:47" ht="21.25" customHeight="1">
      <c r="A3" s="10"/>
      <c r="B3" s="11"/>
      <c r="C3" s="12" t="s">
        <v>18</v>
      </c>
      <c r="D3" s="13" t="s">
        <v>19</v>
      </c>
      <c r="E3" s="14" t="s">
        <v>20</v>
      </c>
      <c r="F3" s="13" t="s">
        <v>19</v>
      </c>
      <c r="G3" s="14" t="s">
        <v>20</v>
      </c>
      <c r="H3" s="15" t="s">
        <v>21</v>
      </c>
      <c r="I3" s="13" t="s">
        <v>19</v>
      </c>
      <c r="J3" s="14" t="s">
        <v>20</v>
      </c>
      <c r="K3" s="15" t="s">
        <v>21</v>
      </c>
      <c r="L3" s="13" t="s">
        <v>19</v>
      </c>
      <c r="M3" s="14" t="s">
        <v>20</v>
      </c>
      <c r="N3" s="15" t="s">
        <v>21</v>
      </c>
      <c r="O3" s="13" t="s">
        <v>19</v>
      </c>
      <c r="P3" s="14" t="s">
        <v>20</v>
      </c>
      <c r="Q3" s="15" t="s">
        <v>21</v>
      </c>
      <c r="R3" s="13" t="s">
        <v>19</v>
      </c>
      <c r="S3" s="14" t="s">
        <v>20</v>
      </c>
      <c r="T3" s="15" t="s">
        <v>21</v>
      </c>
      <c r="U3" s="13" t="s">
        <v>19</v>
      </c>
      <c r="V3" s="14" t="s">
        <v>20</v>
      </c>
      <c r="W3" s="15" t="s">
        <v>21</v>
      </c>
      <c r="X3" s="13" t="s">
        <v>19</v>
      </c>
      <c r="Y3" s="14" t="s">
        <v>20</v>
      </c>
      <c r="Z3" s="15" t="s">
        <v>21</v>
      </c>
      <c r="AA3" s="13" t="s">
        <v>19</v>
      </c>
      <c r="AB3" s="14" t="s">
        <v>20</v>
      </c>
      <c r="AC3" s="15" t="s">
        <v>21</v>
      </c>
      <c r="AD3" s="13" t="s">
        <v>19</v>
      </c>
      <c r="AE3" s="14" t="s">
        <v>20</v>
      </c>
      <c r="AF3" s="15" t="s">
        <v>21</v>
      </c>
      <c r="AG3" s="16" t="s">
        <v>19</v>
      </c>
      <c r="AH3" s="17" t="s">
        <v>20</v>
      </c>
      <c r="AI3" s="18" t="s">
        <v>21</v>
      </c>
      <c r="AJ3" s="16" t="s">
        <v>19</v>
      </c>
      <c r="AK3" s="17" t="s">
        <v>20</v>
      </c>
      <c r="AL3" s="18" t="s">
        <v>21</v>
      </c>
      <c r="AM3" s="16" t="s">
        <v>19</v>
      </c>
      <c r="AN3" s="17" t="s">
        <v>20</v>
      </c>
      <c r="AO3" s="18" t="s">
        <v>21</v>
      </c>
      <c r="AP3" s="4"/>
      <c r="AQ3" s="4"/>
      <c r="AR3" s="4"/>
      <c r="AS3" s="4"/>
      <c r="AT3" s="19"/>
      <c r="AU3" s="20"/>
    </row>
    <row r="4" spans="1:47" ht="21.25" customHeight="1">
      <c r="A4" s="21" t="s">
        <v>22</v>
      </c>
      <c r="B4" s="22" t="s">
        <v>23</v>
      </c>
      <c r="C4" s="23" t="s">
        <v>24</v>
      </c>
      <c r="D4" s="24">
        <v>30</v>
      </c>
      <c r="E4" s="25">
        <v>11</v>
      </c>
      <c r="F4" s="26">
        <v>34</v>
      </c>
      <c r="G4" s="27">
        <v>5</v>
      </c>
      <c r="H4" s="28">
        <f t="shared" ref="H4:H30" si="0">E4+G4</f>
        <v>16</v>
      </c>
      <c r="I4" s="24">
        <v>31</v>
      </c>
      <c r="J4" s="29">
        <v>12</v>
      </c>
      <c r="K4" s="30">
        <f t="shared" ref="K4:K30" si="1">SUM(H4,J4)</f>
        <v>28</v>
      </c>
      <c r="L4" s="31">
        <v>32</v>
      </c>
      <c r="M4" s="29">
        <v>12</v>
      </c>
      <c r="N4" s="30">
        <f t="shared" ref="N4:N30" si="2">SUM(K4,M4)</f>
        <v>40</v>
      </c>
      <c r="O4" s="32">
        <v>28</v>
      </c>
      <c r="P4" s="33">
        <v>7</v>
      </c>
      <c r="Q4" s="28">
        <f t="shared" ref="Q4:Q30" si="3">SUM(N4,P4)</f>
        <v>47</v>
      </c>
      <c r="R4" s="34">
        <v>26</v>
      </c>
      <c r="S4" s="33">
        <v>5</v>
      </c>
      <c r="T4" s="28">
        <f t="shared" ref="T4:T30" si="4">SUM(Q4,S4)</f>
        <v>52</v>
      </c>
      <c r="U4" s="24">
        <v>35</v>
      </c>
      <c r="V4" s="33">
        <v>11</v>
      </c>
      <c r="W4" s="28">
        <f t="shared" ref="W4:W30" si="5">SUM(T4,V4)</f>
        <v>63</v>
      </c>
      <c r="X4" s="24">
        <v>28</v>
      </c>
      <c r="Y4" s="33">
        <v>6</v>
      </c>
      <c r="Z4" s="28">
        <f t="shared" ref="Z4:Z30" si="6">SUM(W4,Y4)</f>
        <v>69</v>
      </c>
      <c r="AA4" s="24">
        <v>33</v>
      </c>
      <c r="AB4" s="29">
        <v>12</v>
      </c>
      <c r="AC4" s="28">
        <f t="shared" ref="AC4:AC30" si="7">SUM(Z4,AB4)</f>
        <v>81</v>
      </c>
      <c r="AD4" s="35"/>
      <c r="AE4" s="36"/>
      <c r="AF4" s="30">
        <f t="shared" ref="AF4:AF30" si="8">SUM(AC4,AE4)</f>
        <v>81</v>
      </c>
      <c r="AG4" s="37"/>
      <c r="AH4" s="38"/>
      <c r="AI4" s="39">
        <f t="shared" ref="AI4:AI30" si="9">SUM(AF4,AH4)</f>
        <v>81</v>
      </c>
      <c r="AJ4" s="40"/>
      <c r="AK4" s="38"/>
      <c r="AL4" s="39">
        <f t="shared" ref="AL4:AL30" si="10">SUM(AI4,AK4)</f>
        <v>81</v>
      </c>
      <c r="AM4" s="40"/>
      <c r="AN4" s="38"/>
      <c r="AO4" s="39">
        <f t="shared" ref="AO4:AO30" si="11">SUM(AL4,AN4)</f>
        <v>81</v>
      </c>
      <c r="AP4" s="41">
        <f t="shared" ref="AP4:AP30" si="12">SUM(AO4)</f>
        <v>81</v>
      </c>
      <c r="AQ4" s="42" t="s">
        <v>25</v>
      </c>
      <c r="AR4" s="43">
        <v>9</v>
      </c>
      <c r="AS4" s="44">
        <f t="shared" ref="AS4:AS28" si="13">SUM(AP4/AR4)</f>
        <v>9</v>
      </c>
      <c r="AT4" s="45" t="s">
        <v>23</v>
      </c>
      <c r="AU4" s="21" t="s">
        <v>22</v>
      </c>
    </row>
    <row r="5" spans="1:47" ht="21.25" customHeight="1">
      <c r="A5" s="46">
        <v>2</v>
      </c>
      <c r="B5" s="47" t="s">
        <v>26</v>
      </c>
      <c r="C5" s="48" t="s">
        <v>27</v>
      </c>
      <c r="D5" s="49">
        <v>28</v>
      </c>
      <c r="E5" s="50">
        <v>8</v>
      </c>
      <c r="F5" s="49">
        <v>38</v>
      </c>
      <c r="G5" s="51">
        <v>10</v>
      </c>
      <c r="H5" s="52">
        <f t="shared" si="0"/>
        <v>18</v>
      </c>
      <c r="I5" s="49">
        <v>29</v>
      </c>
      <c r="J5" s="53">
        <v>8</v>
      </c>
      <c r="K5" s="54">
        <f t="shared" si="1"/>
        <v>26</v>
      </c>
      <c r="L5" s="55">
        <v>28</v>
      </c>
      <c r="M5" s="53">
        <v>8</v>
      </c>
      <c r="N5" s="54">
        <f t="shared" si="2"/>
        <v>34</v>
      </c>
      <c r="O5" s="56">
        <v>24</v>
      </c>
      <c r="P5" s="57">
        <v>2</v>
      </c>
      <c r="Q5" s="52">
        <f t="shared" si="3"/>
        <v>36</v>
      </c>
      <c r="R5" s="58">
        <v>31</v>
      </c>
      <c r="S5" s="59">
        <v>9</v>
      </c>
      <c r="T5" s="52">
        <f t="shared" si="4"/>
        <v>45</v>
      </c>
      <c r="U5" s="49">
        <v>35</v>
      </c>
      <c r="V5" s="53">
        <v>11</v>
      </c>
      <c r="W5" s="52">
        <f t="shared" si="5"/>
        <v>56</v>
      </c>
      <c r="X5" s="49">
        <v>35</v>
      </c>
      <c r="Y5" s="51">
        <v>11</v>
      </c>
      <c r="Z5" s="52">
        <f t="shared" si="6"/>
        <v>67</v>
      </c>
      <c r="AA5" s="49">
        <v>30</v>
      </c>
      <c r="AB5" s="60">
        <v>10</v>
      </c>
      <c r="AC5" s="52">
        <f t="shared" si="7"/>
        <v>77</v>
      </c>
      <c r="AD5" s="61"/>
      <c r="AE5" s="53"/>
      <c r="AF5" s="54">
        <f t="shared" si="8"/>
        <v>77</v>
      </c>
      <c r="AG5" s="62"/>
      <c r="AH5" s="63"/>
      <c r="AI5" s="52">
        <f t="shared" si="9"/>
        <v>77</v>
      </c>
      <c r="AJ5" s="61"/>
      <c r="AK5" s="60"/>
      <c r="AL5" s="52">
        <f t="shared" si="10"/>
        <v>77</v>
      </c>
      <c r="AM5" s="61"/>
      <c r="AN5" s="53"/>
      <c r="AO5" s="52">
        <f t="shared" si="11"/>
        <v>77</v>
      </c>
      <c r="AP5" s="41">
        <f t="shared" si="12"/>
        <v>77</v>
      </c>
      <c r="AQ5" s="64" t="s">
        <v>28</v>
      </c>
      <c r="AR5" s="65">
        <v>9</v>
      </c>
      <c r="AS5" s="66">
        <f t="shared" si="13"/>
        <v>8.5555555555555554</v>
      </c>
      <c r="AT5" s="45" t="s">
        <v>26</v>
      </c>
      <c r="AU5" s="46">
        <v>2</v>
      </c>
    </row>
    <row r="6" spans="1:47" ht="21.25" customHeight="1">
      <c r="A6" s="21" t="s">
        <v>29</v>
      </c>
      <c r="B6" s="22" t="s">
        <v>30</v>
      </c>
      <c r="C6" s="67" t="s">
        <v>31</v>
      </c>
      <c r="D6" s="49">
        <v>26</v>
      </c>
      <c r="E6" s="68">
        <v>5</v>
      </c>
      <c r="F6" s="56">
        <v>39</v>
      </c>
      <c r="G6" s="69">
        <v>11</v>
      </c>
      <c r="H6" s="52">
        <f t="shared" si="0"/>
        <v>16</v>
      </c>
      <c r="I6" s="49">
        <v>27</v>
      </c>
      <c r="J6" s="53">
        <v>6</v>
      </c>
      <c r="K6" s="54">
        <f t="shared" si="1"/>
        <v>22</v>
      </c>
      <c r="L6" s="55">
        <v>29</v>
      </c>
      <c r="M6" s="70">
        <v>9</v>
      </c>
      <c r="N6" s="54">
        <f t="shared" si="2"/>
        <v>31</v>
      </c>
      <c r="O6" s="56">
        <v>24</v>
      </c>
      <c r="P6" s="57">
        <v>2</v>
      </c>
      <c r="Q6" s="52">
        <f t="shared" si="3"/>
        <v>33</v>
      </c>
      <c r="R6" s="71">
        <v>27</v>
      </c>
      <c r="S6" s="69">
        <v>7</v>
      </c>
      <c r="T6" s="52">
        <f t="shared" si="4"/>
        <v>40</v>
      </c>
      <c r="U6" s="49">
        <v>34</v>
      </c>
      <c r="V6" s="53">
        <v>9</v>
      </c>
      <c r="W6" s="52">
        <f t="shared" si="5"/>
        <v>49</v>
      </c>
      <c r="X6" s="49">
        <v>33</v>
      </c>
      <c r="Y6" s="69">
        <v>10</v>
      </c>
      <c r="Z6" s="52">
        <f t="shared" si="6"/>
        <v>59</v>
      </c>
      <c r="AA6" s="49">
        <v>25</v>
      </c>
      <c r="AB6" s="53">
        <v>3</v>
      </c>
      <c r="AC6" s="52">
        <f t="shared" si="7"/>
        <v>62</v>
      </c>
      <c r="AD6" s="61"/>
      <c r="AE6" s="53"/>
      <c r="AF6" s="54">
        <f t="shared" si="8"/>
        <v>62</v>
      </c>
      <c r="AG6" s="62"/>
      <c r="AH6" s="70"/>
      <c r="AI6" s="52">
        <f t="shared" si="9"/>
        <v>62</v>
      </c>
      <c r="AJ6" s="61"/>
      <c r="AK6" s="53"/>
      <c r="AL6" s="52">
        <f t="shared" si="10"/>
        <v>62</v>
      </c>
      <c r="AM6" s="61"/>
      <c r="AN6" s="53"/>
      <c r="AO6" s="52">
        <f t="shared" si="11"/>
        <v>62</v>
      </c>
      <c r="AP6" s="41">
        <f t="shared" si="12"/>
        <v>62</v>
      </c>
      <c r="AQ6" s="64" t="s">
        <v>32</v>
      </c>
      <c r="AR6" s="65">
        <v>9</v>
      </c>
      <c r="AS6" s="72">
        <f t="shared" si="13"/>
        <v>6.8888888888888893</v>
      </c>
      <c r="AT6" s="45" t="s">
        <v>30</v>
      </c>
      <c r="AU6" s="21" t="s">
        <v>29</v>
      </c>
    </row>
    <row r="7" spans="1:47" ht="21.25" customHeight="1">
      <c r="A7" s="46">
        <v>4</v>
      </c>
      <c r="B7" s="22" t="s">
        <v>33</v>
      </c>
      <c r="C7" s="73" t="s">
        <v>34</v>
      </c>
      <c r="D7" s="49">
        <v>25</v>
      </c>
      <c r="E7" s="74">
        <v>4</v>
      </c>
      <c r="F7" s="49">
        <v>37</v>
      </c>
      <c r="G7" s="53">
        <v>9</v>
      </c>
      <c r="H7" s="52">
        <f t="shared" si="0"/>
        <v>13</v>
      </c>
      <c r="I7" s="75"/>
      <c r="J7" s="70"/>
      <c r="K7" s="76">
        <f t="shared" si="1"/>
        <v>13</v>
      </c>
      <c r="L7" s="55">
        <v>25</v>
      </c>
      <c r="M7" s="77">
        <v>4</v>
      </c>
      <c r="N7" s="76">
        <f t="shared" si="2"/>
        <v>17</v>
      </c>
      <c r="O7" s="56">
        <v>33</v>
      </c>
      <c r="P7" s="78">
        <v>10</v>
      </c>
      <c r="Q7" s="52">
        <f t="shared" si="3"/>
        <v>27</v>
      </c>
      <c r="R7" s="71">
        <v>39</v>
      </c>
      <c r="S7" s="79">
        <v>12</v>
      </c>
      <c r="T7" s="52">
        <f t="shared" si="4"/>
        <v>39</v>
      </c>
      <c r="U7" s="80" t="s">
        <v>35</v>
      </c>
      <c r="V7" s="53">
        <v>6</v>
      </c>
      <c r="W7" s="52">
        <f t="shared" si="5"/>
        <v>45</v>
      </c>
      <c r="X7" s="49">
        <v>33</v>
      </c>
      <c r="Y7" s="53">
        <v>10</v>
      </c>
      <c r="Z7" s="52">
        <f t="shared" si="6"/>
        <v>55</v>
      </c>
      <c r="AA7" s="49"/>
      <c r="AB7" s="53"/>
      <c r="AC7" s="52">
        <f t="shared" si="7"/>
        <v>55</v>
      </c>
      <c r="AD7" s="61"/>
      <c r="AE7" s="53"/>
      <c r="AF7" s="54">
        <f t="shared" si="8"/>
        <v>55</v>
      </c>
      <c r="AG7" s="62"/>
      <c r="AH7" s="81"/>
      <c r="AI7" s="52">
        <f t="shared" si="9"/>
        <v>55</v>
      </c>
      <c r="AJ7" s="61"/>
      <c r="AK7" s="53"/>
      <c r="AL7" s="52">
        <f t="shared" si="10"/>
        <v>55</v>
      </c>
      <c r="AM7" s="61"/>
      <c r="AN7" s="53"/>
      <c r="AO7" s="52">
        <f t="shared" si="11"/>
        <v>55</v>
      </c>
      <c r="AP7" s="41">
        <f t="shared" si="12"/>
        <v>55</v>
      </c>
      <c r="AQ7" s="64" t="s">
        <v>36</v>
      </c>
      <c r="AR7" s="65">
        <v>7</v>
      </c>
      <c r="AS7" s="82">
        <f t="shared" si="13"/>
        <v>7.8571428571428568</v>
      </c>
      <c r="AT7" s="83" t="s">
        <v>33</v>
      </c>
      <c r="AU7" s="46">
        <v>4</v>
      </c>
    </row>
    <row r="8" spans="1:47" ht="21.25" customHeight="1">
      <c r="A8" s="46">
        <v>5</v>
      </c>
      <c r="B8" s="22" t="s">
        <v>37</v>
      </c>
      <c r="C8" s="84">
        <v>17.5</v>
      </c>
      <c r="D8" s="49"/>
      <c r="E8" s="50"/>
      <c r="F8" s="49">
        <v>40</v>
      </c>
      <c r="G8" s="79">
        <v>12</v>
      </c>
      <c r="H8" s="52">
        <f t="shared" si="0"/>
        <v>12</v>
      </c>
      <c r="I8" s="85">
        <v>29</v>
      </c>
      <c r="J8" s="77">
        <v>8</v>
      </c>
      <c r="K8" s="86">
        <f t="shared" si="1"/>
        <v>20</v>
      </c>
      <c r="L8" s="87"/>
      <c r="M8" s="53"/>
      <c r="N8" s="86">
        <f t="shared" si="2"/>
        <v>20</v>
      </c>
      <c r="O8" s="56">
        <v>34</v>
      </c>
      <c r="P8" s="53">
        <v>11</v>
      </c>
      <c r="Q8" s="52">
        <f t="shared" si="3"/>
        <v>31</v>
      </c>
      <c r="R8" s="71">
        <v>25</v>
      </c>
      <c r="S8" s="78">
        <v>3</v>
      </c>
      <c r="T8" s="52">
        <f t="shared" si="4"/>
        <v>34</v>
      </c>
      <c r="U8" s="49">
        <v>29</v>
      </c>
      <c r="V8" s="53">
        <v>3</v>
      </c>
      <c r="W8" s="52">
        <f t="shared" si="5"/>
        <v>37</v>
      </c>
      <c r="X8" s="49">
        <v>24</v>
      </c>
      <c r="Y8" s="53">
        <v>3</v>
      </c>
      <c r="Z8" s="52">
        <f t="shared" si="6"/>
        <v>40</v>
      </c>
      <c r="AA8" s="49">
        <v>30</v>
      </c>
      <c r="AB8" s="53">
        <v>10</v>
      </c>
      <c r="AC8" s="52">
        <f t="shared" si="7"/>
        <v>50</v>
      </c>
      <c r="AD8" s="61"/>
      <c r="AE8" s="53"/>
      <c r="AF8" s="54">
        <f t="shared" si="8"/>
        <v>50</v>
      </c>
      <c r="AG8" s="62"/>
      <c r="AH8" s="63"/>
      <c r="AI8" s="52">
        <f t="shared" si="9"/>
        <v>50</v>
      </c>
      <c r="AJ8" s="61"/>
      <c r="AK8" s="53"/>
      <c r="AL8" s="52">
        <f t="shared" si="10"/>
        <v>50</v>
      </c>
      <c r="AM8" s="61"/>
      <c r="AN8" s="53"/>
      <c r="AO8" s="52">
        <f t="shared" si="11"/>
        <v>50</v>
      </c>
      <c r="AP8" s="41">
        <f t="shared" si="12"/>
        <v>50</v>
      </c>
      <c r="AQ8" s="64" t="s">
        <v>38</v>
      </c>
      <c r="AR8" s="88">
        <v>7</v>
      </c>
      <c r="AS8" s="66">
        <f t="shared" si="13"/>
        <v>7.1428571428571432</v>
      </c>
      <c r="AT8" s="45" t="s">
        <v>37</v>
      </c>
      <c r="AU8" s="46">
        <v>5</v>
      </c>
    </row>
    <row r="9" spans="1:47" ht="21.25" customHeight="1">
      <c r="A9" s="46">
        <v>6</v>
      </c>
      <c r="B9" s="22" t="s">
        <v>39</v>
      </c>
      <c r="C9" s="89" t="s">
        <v>40</v>
      </c>
      <c r="D9" s="49">
        <v>14</v>
      </c>
      <c r="E9" s="90">
        <v>1</v>
      </c>
      <c r="F9" s="49">
        <v>35</v>
      </c>
      <c r="G9" s="91">
        <v>7</v>
      </c>
      <c r="H9" s="52">
        <f t="shared" si="0"/>
        <v>8</v>
      </c>
      <c r="I9" s="49">
        <v>26</v>
      </c>
      <c r="J9" s="70">
        <v>4</v>
      </c>
      <c r="K9" s="54">
        <f t="shared" si="1"/>
        <v>12</v>
      </c>
      <c r="L9" s="55">
        <v>27</v>
      </c>
      <c r="M9" s="53">
        <v>7</v>
      </c>
      <c r="N9" s="54">
        <f t="shared" si="2"/>
        <v>19</v>
      </c>
      <c r="O9" s="56">
        <v>31</v>
      </c>
      <c r="P9" s="53">
        <v>9</v>
      </c>
      <c r="Q9" s="52">
        <f t="shared" si="3"/>
        <v>28</v>
      </c>
      <c r="R9" s="71">
        <v>26</v>
      </c>
      <c r="S9" s="53">
        <v>5</v>
      </c>
      <c r="T9" s="52">
        <f t="shared" si="4"/>
        <v>33</v>
      </c>
      <c r="U9" s="49">
        <v>32</v>
      </c>
      <c r="V9" s="70">
        <v>7</v>
      </c>
      <c r="W9" s="52">
        <f t="shared" si="5"/>
        <v>40</v>
      </c>
      <c r="X9" s="49">
        <v>26</v>
      </c>
      <c r="Y9" s="53">
        <v>4</v>
      </c>
      <c r="Z9" s="52">
        <f t="shared" si="6"/>
        <v>44</v>
      </c>
      <c r="AA9" s="49">
        <v>27</v>
      </c>
      <c r="AB9" s="70">
        <v>6</v>
      </c>
      <c r="AC9" s="52">
        <f t="shared" si="7"/>
        <v>50</v>
      </c>
      <c r="AD9" s="61"/>
      <c r="AE9" s="53"/>
      <c r="AF9" s="54">
        <f t="shared" si="8"/>
        <v>50</v>
      </c>
      <c r="AG9" s="62"/>
      <c r="AH9" s="63"/>
      <c r="AI9" s="52">
        <f t="shared" si="9"/>
        <v>50</v>
      </c>
      <c r="AJ9" s="61"/>
      <c r="AK9" s="70"/>
      <c r="AL9" s="52">
        <f t="shared" si="10"/>
        <v>50</v>
      </c>
      <c r="AM9" s="61"/>
      <c r="AN9" s="53"/>
      <c r="AO9" s="52">
        <f t="shared" si="11"/>
        <v>50</v>
      </c>
      <c r="AP9" s="41">
        <f t="shared" si="12"/>
        <v>50</v>
      </c>
      <c r="AQ9" s="92">
        <f>50-1</f>
        <v>49</v>
      </c>
      <c r="AR9" s="93">
        <v>9</v>
      </c>
      <c r="AS9" s="66">
        <f t="shared" si="13"/>
        <v>5.5555555555555554</v>
      </c>
      <c r="AT9" s="45" t="s">
        <v>39</v>
      </c>
      <c r="AU9" s="46">
        <v>6</v>
      </c>
    </row>
    <row r="10" spans="1:47" ht="21.25" customHeight="1">
      <c r="A10" s="46">
        <v>7</v>
      </c>
      <c r="B10" s="22" t="s">
        <v>41</v>
      </c>
      <c r="C10" s="94">
        <v>12.9</v>
      </c>
      <c r="D10" s="95"/>
      <c r="E10" s="96"/>
      <c r="F10" s="95">
        <v>33</v>
      </c>
      <c r="G10" s="97">
        <v>3</v>
      </c>
      <c r="H10" s="52">
        <f t="shared" si="0"/>
        <v>3</v>
      </c>
      <c r="I10" s="95">
        <v>30</v>
      </c>
      <c r="J10" s="97">
        <v>10</v>
      </c>
      <c r="K10" s="76">
        <f t="shared" si="1"/>
        <v>13</v>
      </c>
      <c r="L10" s="98">
        <v>27</v>
      </c>
      <c r="M10" s="70">
        <v>7</v>
      </c>
      <c r="N10" s="76">
        <f t="shared" si="2"/>
        <v>20</v>
      </c>
      <c r="O10" s="99"/>
      <c r="P10" s="60"/>
      <c r="Q10" s="100">
        <f t="shared" si="3"/>
        <v>20</v>
      </c>
      <c r="R10" s="101">
        <v>29</v>
      </c>
      <c r="S10" s="70">
        <v>8</v>
      </c>
      <c r="T10" s="100">
        <f t="shared" si="4"/>
        <v>28</v>
      </c>
      <c r="U10" s="95">
        <v>36</v>
      </c>
      <c r="V10" s="102">
        <v>12</v>
      </c>
      <c r="W10" s="52">
        <f t="shared" si="5"/>
        <v>40</v>
      </c>
      <c r="X10" s="95">
        <v>29</v>
      </c>
      <c r="Y10" s="70">
        <v>7</v>
      </c>
      <c r="Z10" s="52">
        <f t="shared" si="6"/>
        <v>47</v>
      </c>
      <c r="AA10" s="95">
        <v>20</v>
      </c>
      <c r="AB10" s="97">
        <v>1</v>
      </c>
      <c r="AC10" s="100">
        <f t="shared" si="7"/>
        <v>48</v>
      </c>
      <c r="AD10" s="103"/>
      <c r="AE10" s="70"/>
      <c r="AF10" s="76">
        <f t="shared" si="8"/>
        <v>48</v>
      </c>
      <c r="AG10" s="104"/>
      <c r="AH10" s="105"/>
      <c r="AI10" s="100">
        <f t="shared" si="9"/>
        <v>48</v>
      </c>
      <c r="AJ10" s="103"/>
      <c r="AK10" s="97"/>
      <c r="AL10" s="100">
        <f t="shared" si="10"/>
        <v>48</v>
      </c>
      <c r="AM10" s="103"/>
      <c r="AN10" s="70"/>
      <c r="AO10" s="52">
        <f t="shared" si="11"/>
        <v>48</v>
      </c>
      <c r="AP10" s="41">
        <f t="shared" si="12"/>
        <v>48</v>
      </c>
      <c r="AQ10" s="92">
        <v>48</v>
      </c>
      <c r="AR10" s="65">
        <v>7</v>
      </c>
      <c r="AS10" s="72">
        <f t="shared" si="13"/>
        <v>6.8571428571428568</v>
      </c>
      <c r="AT10" s="45" t="s">
        <v>41</v>
      </c>
      <c r="AU10" s="46">
        <v>7</v>
      </c>
    </row>
    <row r="11" spans="1:47" ht="21.25" customHeight="1">
      <c r="A11" s="46">
        <v>8</v>
      </c>
      <c r="B11" s="22" t="s">
        <v>42</v>
      </c>
      <c r="C11" s="106" t="s">
        <v>43</v>
      </c>
      <c r="D11" s="85">
        <v>27</v>
      </c>
      <c r="E11" s="74">
        <v>7</v>
      </c>
      <c r="F11" s="85">
        <v>35</v>
      </c>
      <c r="G11" s="107">
        <v>7</v>
      </c>
      <c r="H11" s="52">
        <f t="shared" si="0"/>
        <v>14</v>
      </c>
      <c r="I11" s="85">
        <v>30</v>
      </c>
      <c r="J11" s="77">
        <v>10</v>
      </c>
      <c r="K11" s="86">
        <f t="shared" si="1"/>
        <v>24</v>
      </c>
      <c r="L11" s="108"/>
      <c r="M11" s="77"/>
      <c r="N11" s="86">
        <f t="shared" si="2"/>
        <v>24</v>
      </c>
      <c r="O11" s="109">
        <v>25</v>
      </c>
      <c r="P11" s="78">
        <v>4</v>
      </c>
      <c r="Q11" s="110">
        <f t="shared" si="3"/>
        <v>28</v>
      </c>
      <c r="R11" s="111">
        <v>35</v>
      </c>
      <c r="S11" s="112">
        <v>11</v>
      </c>
      <c r="T11" s="110">
        <f t="shared" si="4"/>
        <v>39</v>
      </c>
      <c r="U11" s="85">
        <v>26</v>
      </c>
      <c r="V11" s="77">
        <v>1</v>
      </c>
      <c r="W11" s="52">
        <f t="shared" si="5"/>
        <v>40</v>
      </c>
      <c r="X11" s="85">
        <v>24</v>
      </c>
      <c r="Y11" s="113">
        <v>3</v>
      </c>
      <c r="Z11" s="52">
        <f t="shared" si="6"/>
        <v>43</v>
      </c>
      <c r="AA11" s="85">
        <v>23</v>
      </c>
      <c r="AB11" s="112">
        <v>1</v>
      </c>
      <c r="AC11" s="110">
        <f t="shared" si="7"/>
        <v>44</v>
      </c>
      <c r="AD11" s="114"/>
      <c r="AE11" s="97"/>
      <c r="AF11" s="86">
        <f t="shared" si="8"/>
        <v>44</v>
      </c>
      <c r="AG11" s="115"/>
      <c r="AH11" s="81"/>
      <c r="AI11" s="110">
        <f t="shared" si="9"/>
        <v>44</v>
      </c>
      <c r="AJ11" s="114"/>
      <c r="AK11" s="112"/>
      <c r="AL11" s="110">
        <f t="shared" si="10"/>
        <v>44</v>
      </c>
      <c r="AM11" s="114"/>
      <c r="AN11" s="97"/>
      <c r="AO11" s="52">
        <f t="shared" si="11"/>
        <v>44</v>
      </c>
      <c r="AP11" s="41">
        <f t="shared" si="12"/>
        <v>44</v>
      </c>
      <c r="AQ11" s="64" t="s">
        <v>44</v>
      </c>
      <c r="AR11" s="65">
        <v>8</v>
      </c>
      <c r="AS11" s="116">
        <f t="shared" si="13"/>
        <v>5.5</v>
      </c>
      <c r="AT11" s="45" t="s">
        <v>42</v>
      </c>
      <c r="AU11" s="46">
        <v>8</v>
      </c>
    </row>
    <row r="12" spans="1:47" ht="21.25" customHeight="1">
      <c r="A12" s="46">
        <v>9</v>
      </c>
      <c r="B12" s="22" t="s">
        <v>45</v>
      </c>
      <c r="C12" s="67" t="s">
        <v>46</v>
      </c>
      <c r="D12" s="49">
        <v>30</v>
      </c>
      <c r="E12" s="50">
        <v>11</v>
      </c>
      <c r="F12" s="49">
        <v>37</v>
      </c>
      <c r="G12" s="77">
        <v>9</v>
      </c>
      <c r="H12" s="52">
        <f t="shared" si="0"/>
        <v>20</v>
      </c>
      <c r="I12" s="49">
        <v>31</v>
      </c>
      <c r="J12" s="79">
        <v>12</v>
      </c>
      <c r="K12" s="54">
        <f t="shared" si="1"/>
        <v>32</v>
      </c>
      <c r="L12" s="87"/>
      <c r="M12" s="53"/>
      <c r="N12" s="54">
        <f t="shared" si="2"/>
        <v>32</v>
      </c>
      <c r="O12" s="56"/>
      <c r="P12" s="53"/>
      <c r="Q12" s="52">
        <f t="shared" si="3"/>
        <v>32</v>
      </c>
      <c r="R12" s="61"/>
      <c r="S12" s="53"/>
      <c r="T12" s="52">
        <f t="shared" si="4"/>
        <v>32</v>
      </c>
      <c r="U12" s="49"/>
      <c r="V12" s="53"/>
      <c r="W12" s="52">
        <f t="shared" si="5"/>
        <v>32</v>
      </c>
      <c r="X12" s="49"/>
      <c r="Y12" s="117"/>
      <c r="Z12" s="52">
        <f t="shared" si="6"/>
        <v>32</v>
      </c>
      <c r="AA12" s="49">
        <v>28</v>
      </c>
      <c r="AB12" s="53">
        <v>7</v>
      </c>
      <c r="AC12" s="52">
        <f t="shared" si="7"/>
        <v>39</v>
      </c>
      <c r="AD12" s="61"/>
      <c r="AE12" s="77"/>
      <c r="AF12" s="54">
        <f t="shared" si="8"/>
        <v>39</v>
      </c>
      <c r="AG12" s="118"/>
      <c r="AH12" s="63"/>
      <c r="AI12" s="52">
        <f t="shared" si="9"/>
        <v>39</v>
      </c>
      <c r="AJ12" s="61"/>
      <c r="AK12" s="53"/>
      <c r="AL12" s="52">
        <f t="shared" si="10"/>
        <v>39</v>
      </c>
      <c r="AM12" s="61"/>
      <c r="AN12" s="77"/>
      <c r="AO12" s="52">
        <f t="shared" si="11"/>
        <v>39</v>
      </c>
      <c r="AP12" s="41">
        <f t="shared" si="12"/>
        <v>39</v>
      </c>
      <c r="AQ12" s="64" t="s">
        <v>47</v>
      </c>
      <c r="AR12" s="65">
        <v>4</v>
      </c>
      <c r="AS12" s="66">
        <f t="shared" si="13"/>
        <v>9.75</v>
      </c>
      <c r="AT12" s="45" t="s">
        <v>45</v>
      </c>
      <c r="AU12" s="46">
        <v>9</v>
      </c>
    </row>
    <row r="13" spans="1:47" ht="21.25" customHeight="1">
      <c r="A13" s="46">
        <v>10</v>
      </c>
      <c r="B13" s="22" t="s">
        <v>48</v>
      </c>
      <c r="C13" s="73" t="s">
        <v>49</v>
      </c>
      <c r="D13" s="49">
        <v>23</v>
      </c>
      <c r="E13" s="119">
        <v>3</v>
      </c>
      <c r="F13" s="49">
        <v>33</v>
      </c>
      <c r="G13" s="53">
        <v>3</v>
      </c>
      <c r="H13" s="52">
        <f t="shared" si="0"/>
        <v>6</v>
      </c>
      <c r="I13" s="49">
        <v>27</v>
      </c>
      <c r="J13" s="53">
        <v>6</v>
      </c>
      <c r="K13" s="54">
        <f t="shared" si="1"/>
        <v>12</v>
      </c>
      <c r="L13" s="55">
        <v>30</v>
      </c>
      <c r="M13" s="53">
        <v>11</v>
      </c>
      <c r="N13" s="54">
        <f t="shared" si="2"/>
        <v>23</v>
      </c>
      <c r="O13" s="56">
        <v>25</v>
      </c>
      <c r="P13" s="60">
        <v>4</v>
      </c>
      <c r="Q13" s="52">
        <f t="shared" si="3"/>
        <v>27</v>
      </c>
      <c r="R13" s="71">
        <v>23</v>
      </c>
      <c r="S13" s="53">
        <v>2</v>
      </c>
      <c r="T13" s="52">
        <f t="shared" si="4"/>
        <v>29</v>
      </c>
      <c r="U13" s="49">
        <v>31</v>
      </c>
      <c r="V13" s="53">
        <v>6</v>
      </c>
      <c r="W13" s="52">
        <f t="shared" si="5"/>
        <v>35</v>
      </c>
      <c r="X13" s="49">
        <v>22</v>
      </c>
      <c r="Y13" s="60">
        <v>1</v>
      </c>
      <c r="Z13" s="52">
        <f t="shared" si="6"/>
        <v>36</v>
      </c>
      <c r="AA13" s="49"/>
      <c r="AB13" s="53"/>
      <c r="AC13" s="52">
        <f t="shared" si="7"/>
        <v>36</v>
      </c>
      <c r="AD13" s="61"/>
      <c r="AE13" s="53"/>
      <c r="AF13" s="54">
        <f t="shared" si="8"/>
        <v>36</v>
      </c>
      <c r="AG13" s="62"/>
      <c r="AH13" s="63"/>
      <c r="AI13" s="52">
        <f t="shared" si="9"/>
        <v>36</v>
      </c>
      <c r="AJ13" s="61"/>
      <c r="AK13" s="53"/>
      <c r="AL13" s="52">
        <f t="shared" si="10"/>
        <v>36</v>
      </c>
      <c r="AM13" s="61"/>
      <c r="AN13" s="53"/>
      <c r="AO13" s="52">
        <f t="shared" si="11"/>
        <v>36</v>
      </c>
      <c r="AP13" s="41">
        <f t="shared" si="12"/>
        <v>36</v>
      </c>
      <c r="AQ13" s="64" t="s">
        <v>50</v>
      </c>
      <c r="AR13" s="65">
        <v>8</v>
      </c>
      <c r="AS13" s="66">
        <f t="shared" si="13"/>
        <v>4.5</v>
      </c>
      <c r="AT13" s="45" t="s">
        <v>48</v>
      </c>
      <c r="AU13" s="46">
        <v>10</v>
      </c>
    </row>
    <row r="14" spans="1:47" ht="20.75" customHeight="1">
      <c r="A14" s="46">
        <v>11</v>
      </c>
      <c r="B14" s="22" t="s">
        <v>51</v>
      </c>
      <c r="C14" s="120">
        <v>33.4</v>
      </c>
      <c r="D14" s="49"/>
      <c r="E14" s="50"/>
      <c r="F14" s="49">
        <v>28</v>
      </c>
      <c r="G14" s="60">
        <v>1</v>
      </c>
      <c r="H14" s="52">
        <f t="shared" si="0"/>
        <v>1</v>
      </c>
      <c r="I14" s="95"/>
      <c r="J14" s="70"/>
      <c r="K14" s="76">
        <f t="shared" si="1"/>
        <v>1</v>
      </c>
      <c r="L14" s="55">
        <v>24</v>
      </c>
      <c r="M14" s="53">
        <v>3</v>
      </c>
      <c r="N14" s="76">
        <f t="shared" si="2"/>
        <v>4</v>
      </c>
      <c r="O14" s="56"/>
      <c r="P14" s="121"/>
      <c r="Q14" s="52">
        <f t="shared" si="3"/>
        <v>4</v>
      </c>
      <c r="R14" s="71">
        <v>23</v>
      </c>
      <c r="S14" s="60">
        <v>2</v>
      </c>
      <c r="T14" s="52">
        <f t="shared" si="4"/>
        <v>6</v>
      </c>
      <c r="U14" s="49">
        <v>31</v>
      </c>
      <c r="V14" s="53">
        <v>6</v>
      </c>
      <c r="W14" s="52">
        <f t="shared" si="5"/>
        <v>12</v>
      </c>
      <c r="X14" s="49">
        <v>40</v>
      </c>
      <c r="Y14" s="79">
        <v>12</v>
      </c>
      <c r="Z14" s="52">
        <f t="shared" si="6"/>
        <v>24</v>
      </c>
      <c r="AA14" s="49">
        <v>29</v>
      </c>
      <c r="AB14" s="60">
        <v>8</v>
      </c>
      <c r="AC14" s="52">
        <f t="shared" si="7"/>
        <v>32</v>
      </c>
      <c r="AD14" s="61"/>
      <c r="AE14" s="53"/>
      <c r="AF14" s="54">
        <f t="shared" si="8"/>
        <v>32</v>
      </c>
      <c r="AG14" s="62"/>
      <c r="AH14" s="63"/>
      <c r="AI14" s="52">
        <f t="shared" si="9"/>
        <v>32</v>
      </c>
      <c r="AJ14" s="61"/>
      <c r="AK14" s="60"/>
      <c r="AL14" s="52">
        <f t="shared" si="10"/>
        <v>32</v>
      </c>
      <c r="AM14" s="61"/>
      <c r="AN14" s="53"/>
      <c r="AO14" s="52">
        <f t="shared" si="11"/>
        <v>32</v>
      </c>
      <c r="AP14" s="41">
        <f t="shared" si="12"/>
        <v>32</v>
      </c>
      <c r="AQ14" s="92">
        <v>32</v>
      </c>
      <c r="AR14" s="65">
        <v>6</v>
      </c>
      <c r="AS14" s="66">
        <f t="shared" si="13"/>
        <v>5.333333333333333</v>
      </c>
      <c r="AT14" s="45" t="s">
        <v>51</v>
      </c>
      <c r="AU14" s="46">
        <v>11</v>
      </c>
    </row>
    <row r="15" spans="1:47" ht="21.25" customHeight="1">
      <c r="A15" s="46">
        <v>12</v>
      </c>
      <c r="B15" s="122" t="s">
        <v>52</v>
      </c>
      <c r="C15" s="73" t="s">
        <v>53</v>
      </c>
      <c r="D15" s="49">
        <v>29</v>
      </c>
      <c r="E15" s="50">
        <v>9</v>
      </c>
      <c r="F15" s="49"/>
      <c r="G15" s="78"/>
      <c r="H15" s="52">
        <f t="shared" si="0"/>
        <v>9</v>
      </c>
      <c r="I15" s="85"/>
      <c r="J15" s="123"/>
      <c r="K15" s="86">
        <f t="shared" si="1"/>
        <v>9</v>
      </c>
      <c r="L15" s="87"/>
      <c r="M15" s="53"/>
      <c r="N15" s="86">
        <f t="shared" si="2"/>
        <v>9</v>
      </c>
      <c r="O15" s="56">
        <v>35</v>
      </c>
      <c r="P15" s="124">
        <v>12</v>
      </c>
      <c r="Q15" s="52">
        <f t="shared" si="3"/>
        <v>21</v>
      </c>
      <c r="R15" s="125"/>
      <c r="S15" s="126"/>
      <c r="T15" s="52">
        <f t="shared" si="4"/>
        <v>21</v>
      </c>
      <c r="U15" s="49"/>
      <c r="V15" s="53"/>
      <c r="W15" s="52">
        <f t="shared" si="5"/>
        <v>21</v>
      </c>
      <c r="X15" s="49"/>
      <c r="Y15" s="60"/>
      <c r="Z15" s="52">
        <f t="shared" si="6"/>
        <v>21</v>
      </c>
      <c r="AA15" s="49">
        <v>26</v>
      </c>
      <c r="AB15" s="60">
        <v>4</v>
      </c>
      <c r="AC15" s="52">
        <f t="shared" si="7"/>
        <v>25</v>
      </c>
      <c r="AD15" s="61"/>
      <c r="AE15" s="53"/>
      <c r="AF15" s="54">
        <f t="shared" si="8"/>
        <v>25</v>
      </c>
      <c r="AG15" s="62"/>
      <c r="AH15" s="63"/>
      <c r="AI15" s="52">
        <f t="shared" si="9"/>
        <v>25</v>
      </c>
      <c r="AJ15" s="61"/>
      <c r="AK15" s="60"/>
      <c r="AL15" s="52">
        <f t="shared" si="10"/>
        <v>25</v>
      </c>
      <c r="AM15" s="61"/>
      <c r="AN15" s="53"/>
      <c r="AO15" s="52">
        <f t="shared" si="11"/>
        <v>25</v>
      </c>
      <c r="AP15" s="41">
        <f t="shared" si="12"/>
        <v>25</v>
      </c>
      <c r="AQ15" s="92">
        <v>25</v>
      </c>
      <c r="AR15" s="65">
        <v>3</v>
      </c>
      <c r="AS15" s="66">
        <f t="shared" si="13"/>
        <v>8.3333333333333339</v>
      </c>
      <c r="AT15" s="127" t="s">
        <v>52</v>
      </c>
      <c r="AU15" s="46">
        <v>12</v>
      </c>
    </row>
    <row r="16" spans="1:47" ht="21.25" customHeight="1">
      <c r="A16" s="46">
        <v>13</v>
      </c>
      <c r="B16" s="47" t="s">
        <v>54</v>
      </c>
      <c r="C16" s="73" t="s">
        <v>55</v>
      </c>
      <c r="D16" s="49"/>
      <c r="E16" s="50"/>
      <c r="F16" s="49">
        <v>34</v>
      </c>
      <c r="G16" s="53">
        <v>5</v>
      </c>
      <c r="H16" s="52">
        <f t="shared" si="0"/>
        <v>5</v>
      </c>
      <c r="I16" s="49"/>
      <c r="J16" s="53"/>
      <c r="K16" s="54">
        <f t="shared" si="1"/>
        <v>5</v>
      </c>
      <c r="L16" s="55">
        <v>30</v>
      </c>
      <c r="M16" s="53">
        <v>11</v>
      </c>
      <c r="N16" s="54">
        <f t="shared" si="2"/>
        <v>16</v>
      </c>
      <c r="O16" s="56">
        <v>29</v>
      </c>
      <c r="P16" s="53">
        <v>8</v>
      </c>
      <c r="Q16" s="52">
        <f t="shared" si="3"/>
        <v>24</v>
      </c>
      <c r="R16" s="61"/>
      <c r="S16" s="128"/>
      <c r="T16" s="52">
        <f t="shared" si="4"/>
        <v>24</v>
      </c>
      <c r="U16" s="49"/>
      <c r="V16" s="53"/>
      <c r="W16" s="52">
        <f t="shared" si="5"/>
        <v>24</v>
      </c>
      <c r="X16" s="49"/>
      <c r="Y16" s="53"/>
      <c r="Z16" s="52">
        <f t="shared" si="6"/>
        <v>24</v>
      </c>
      <c r="AA16" s="49"/>
      <c r="AB16" s="53"/>
      <c r="AC16" s="52">
        <f t="shared" si="7"/>
        <v>24</v>
      </c>
      <c r="AD16" s="61"/>
      <c r="AE16" s="53"/>
      <c r="AF16" s="54">
        <f t="shared" si="8"/>
        <v>24</v>
      </c>
      <c r="AG16" s="129"/>
      <c r="AH16" s="130"/>
      <c r="AI16" s="52">
        <f t="shared" si="9"/>
        <v>24</v>
      </c>
      <c r="AJ16" s="131"/>
      <c r="AK16" s="53"/>
      <c r="AL16" s="52">
        <f t="shared" si="10"/>
        <v>24</v>
      </c>
      <c r="AM16" s="61"/>
      <c r="AN16" s="132"/>
      <c r="AO16" s="52">
        <f t="shared" si="11"/>
        <v>24</v>
      </c>
      <c r="AP16" s="41">
        <f t="shared" si="12"/>
        <v>24</v>
      </c>
      <c r="AQ16" s="64" t="s">
        <v>56</v>
      </c>
      <c r="AR16" s="65">
        <v>3</v>
      </c>
      <c r="AS16" s="66">
        <f t="shared" si="13"/>
        <v>8</v>
      </c>
      <c r="AT16" s="45" t="s">
        <v>54</v>
      </c>
      <c r="AU16" s="46">
        <v>13</v>
      </c>
    </row>
    <row r="17" spans="1:47" ht="21.25" customHeight="1">
      <c r="A17" s="46">
        <v>14</v>
      </c>
      <c r="B17" s="22" t="s">
        <v>57</v>
      </c>
      <c r="C17" s="73" t="s">
        <v>58</v>
      </c>
      <c r="D17" s="49"/>
      <c r="E17" s="96"/>
      <c r="F17" s="49"/>
      <c r="G17" s="60"/>
      <c r="H17" s="52">
        <f t="shared" si="0"/>
        <v>0</v>
      </c>
      <c r="I17" s="49">
        <v>23</v>
      </c>
      <c r="J17" s="53">
        <v>3</v>
      </c>
      <c r="K17" s="54">
        <f t="shared" si="1"/>
        <v>3</v>
      </c>
      <c r="L17" s="55">
        <v>26</v>
      </c>
      <c r="M17" s="133">
        <v>5</v>
      </c>
      <c r="N17" s="54">
        <f t="shared" si="2"/>
        <v>8</v>
      </c>
      <c r="O17" s="56"/>
      <c r="P17" s="60"/>
      <c r="Q17" s="52">
        <f t="shared" si="3"/>
        <v>8</v>
      </c>
      <c r="R17" s="58">
        <v>32</v>
      </c>
      <c r="S17" s="126">
        <v>10</v>
      </c>
      <c r="T17" s="52">
        <f t="shared" si="4"/>
        <v>18</v>
      </c>
      <c r="U17" s="49">
        <v>26</v>
      </c>
      <c r="V17" s="128">
        <v>1</v>
      </c>
      <c r="W17" s="52">
        <f t="shared" si="5"/>
        <v>19</v>
      </c>
      <c r="X17" s="49">
        <v>21</v>
      </c>
      <c r="Y17" s="70">
        <v>1</v>
      </c>
      <c r="Z17" s="52">
        <f t="shared" si="6"/>
        <v>20</v>
      </c>
      <c r="AA17" s="49">
        <v>18</v>
      </c>
      <c r="AB17" s="78">
        <v>1</v>
      </c>
      <c r="AC17" s="52">
        <f t="shared" si="7"/>
        <v>21</v>
      </c>
      <c r="AD17" s="61"/>
      <c r="AE17" s="53"/>
      <c r="AF17" s="54">
        <f t="shared" si="8"/>
        <v>21</v>
      </c>
      <c r="AG17" s="134"/>
      <c r="AH17" s="63"/>
      <c r="AI17" s="52">
        <f t="shared" si="9"/>
        <v>21</v>
      </c>
      <c r="AJ17" s="135"/>
      <c r="AK17" s="78"/>
      <c r="AL17" s="52">
        <f t="shared" si="10"/>
        <v>21</v>
      </c>
      <c r="AM17" s="61"/>
      <c r="AN17" s="69"/>
      <c r="AO17" s="52">
        <f t="shared" si="11"/>
        <v>21</v>
      </c>
      <c r="AP17" s="41">
        <f t="shared" si="12"/>
        <v>21</v>
      </c>
      <c r="AQ17" s="64" t="s">
        <v>59</v>
      </c>
      <c r="AR17" s="65">
        <v>6</v>
      </c>
      <c r="AS17" s="66">
        <f t="shared" si="13"/>
        <v>3.5</v>
      </c>
      <c r="AT17" s="45" t="s">
        <v>57</v>
      </c>
      <c r="AU17" s="46">
        <v>14</v>
      </c>
    </row>
    <row r="18" spans="1:47" ht="21.25" customHeight="1">
      <c r="A18" s="46">
        <v>15</v>
      </c>
      <c r="B18" s="22" t="s">
        <v>60</v>
      </c>
      <c r="C18" s="73" t="s">
        <v>61</v>
      </c>
      <c r="D18" s="49"/>
      <c r="E18" s="136"/>
      <c r="F18" s="49"/>
      <c r="G18" s="53"/>
      <c r="H18" s="52">
        <f t="shared" si="0"/>
        <v>0</v>
      </c>
      <c r="I18" s="80"/>
      <c r="J18" s="53"/>
      <c r="K18" s="54">
        <f t="shared" si="1"/>
        <v>0</v>
      </c>
      <c r="L18" s="55">
        <v>15</v>
      </c>
      <c r="M18" s="77">
        <v>1</v>
      </c>
      <c r="N18" s="54">
        <f t="shared" si="2"/>
        <v>1</v>
      </c>
      <c r="O18" s="56">
        <v>27</v>
      </c>
      <c r="P18" s="78">
        <v>6</v>
      </c>
      <c r="Q18" s="52">
        <f t="shared" si="3"/>
        <v>7</v>
      </c>
      <c r="R18" s="71">
        <v>23</v>
      </c>
      <c r="S18" s="53">
        <v>2</v>
      </c>
      <c r="T18" s="52">
        <f t="shared" si="4"/>
        <v>9</v>
      </c>
      <c r="U18" s="80" t="s">
        <v>62</v>
      </c>
      <c r="V18" s="53">
        <v>1</v>
      </c>
      <c r="W18" s="52">
        <f t="shared" si="5"/>
        <v>10</v>
      </c>
      <c r="X18" s="49">
        <v>27</v>
      </c>
      <c r="Y18" s="77">
        <v>5</v>
      </c>
      <c r="Z18" s="52">
        <f t="shared" si="6"/>
        <v>15</v>
      </c>
      <c r="AA18" s="49">
        <v>24</v>
      </c>
      <c r="AB18" s="53">
        <v>2</v>
      </c>
      <c r="AC18" s="52">
        <f t="shared" si="7"/>
        <v>17</v>
      </c>
      <c r="AD18" s="61"/>
      <c r="AE18" s="53"/>
      <c r="AF18" s="54">
        <f t="shared" si="8"/>
        <v>17</v>
      </c>
      <c r="AG18" s="62"/>
      <c r="AH18" s="63"/>
      <c r="AI18" s="52">
        <f t="shared" si="9"/>
        <v>17</v>
      </c>
      <c r="AJ18" s="61"/>
      <c r="AK18" s="53"/>
      <c r="AL18" s="52">
        <f t="shared" si="10"/>
        <v>17</v>
      </c>
      <c r="AM18" s="61"/>
      <c r="AN18" s="53"/>
      <c r="AO18" s="52">
        <f t="shared" si="11"/>
        <v>17</v>
      </c>
      <c r="AP18" s="41">
        <f t="shared" si="12"/>
        <v>17</v>
      </c>
      <c r="AQ18" s="64" t="s">
        <v>62</v>
      </c>
      <c r="AR18" s="65">
        <v>6</v>
      </c>
      <c r="AS18" s="66">
        <f t="shared" si="13"/>
        <v>2.8333333333333335</v>
      </c>
      <c r="AT18" s="45" t="s">
        <v>60</v>
      </c>
      <c r="AU18" s="46">
        <v>15</v>
      </c>
    </row>
    <row r="19" spans="1:47" ht="21.25" customHeight="1">
      <c r="A19" s="46">
        <v>16</v>
      </c>
      <c r="B19" s="22" t="s">
        <v>63</v>
      </c>
      <c r="C19" s="48" t="s">
        <v>31</v>
      </c>
      <c r="D19" s="49">
        <v>32</v>
      </c>
      <c r="E19" s="137">
        <v>12</v>
      </c>
      <c r="F19" s="49"/>
      <c r="G19" s="60"/>
      <c r="H19" s="52">
        <f t="shared" si="0"/>
        <v>12</v>
      </c>
      <c r="I19" s="49"/>
      <c r="J19" s="132"/>
      <c r="K19" s="54">
        <f t="shared" si="1"/>
        <v>12</v>
      </c>
      <c r="L19" s="87"/>
      <c r="M19" s="78"/>
      <c r="N19" s="54">
        <f t="shared" si="2"/>
        <v>12</v>
      </c>
      <c r="O19" s="56"/>
      <c r="P19" s="60"/>
      <c r="Q19" s="52">
        <f t="shared" si="3"/>
        <v>12</v>
      </c>
      <c r="R19" s="125"/>
      <c r="S19" s="126"/>
      <c r="T19" s="52">
        <f t="shared" si="4"/>
        <v>12</v>
      </c>
      <c r="U19" s="49"/>
      <c r="V19" s="132"/>
      <c r="W19" s="52">
        <f t="shared" si="5"/>
        <v>12</v>
      </c>
      <c r="X19" s="49"/>
      <c r="Y19" s="60"/>
      <c r="Z19" s="52">
        <f t="shared" si="6"/>
        <v>12</v>
      </c>
      <c r="AA19" s="49">
        <v>27</v>
      </c>
      <c r="AB19" s="78">
        <v>6</v>
      </c>
      <c r="AC19" s="52">
        <f t="shared" si="7"/>
        <v>18</v>
      </c>
      <c r="AD19" s="61"/>
      <c r="AE19" s="53"/>
      <c r="AF19" s="54">
        <f t="shared" si="8"/>
        <v>18</v>
      </c>
      <c r="AG19" s="62"/>
      <c r="AH19" s="63"/>
      <c r="AI19" s="52">
        <f t="shared" si="9"/>
        <v>18</v>
      </c>
      <c r="AJ19" s="61"/>
      <c r="AK19" s="78"/>
      <c r="AL19" s="52">
        <f t="shared" si="10"/>
        <v>18</v>
      </c>
      <c r="AM19" s="61"/>
      <c r="AN19" s="53"/>
      <c r="AO19" s="52">
        <f t="shared" si="11"/>
        <v>18</v>
      </c>
      <c r="AP19" s="41">
        <f t="shared" si="12"/>
        <v>18</v>
      </c>
      <c r="AQ19" s="64" t="s">
        <v>62</v>
      </c>
      <c r="AR19" s="65">
        <v>2</v>
      </c>
      <c r="AS19" s="66">
        <f t="shared" si="13"/>
        <v>9</v>
      </c>
      <c r="AT19" s="45" t="s">
        <v>63</v>
      </c>
      <c r="AU19" s="46">
        <v>16</v>
      </c>
    </row>
    <row r="20" spans="1:47" ht="21.25" customHeight="1">
      <c r="A20" s="46">
        <v>17</v>
      </c>
      <c r="B20" s="22" t="s">
        <v>64</v>
      </c>
      <c r="C20" s="138">
        <v>26.1</v>
      </c>
      <c r="D20" s="49">
        <v>15</v>
      </c>
      <c r="E20" s="50">
        <v>2</v>
      </c>
      <c r="F20" s="49">
        <v>26</v>
      </c>
      <c r="G20" s="139">
        <v>1</v>
      </c>
      <c r="H20" s="52">
        <f t="shared" si="0"/>
        <v>3</v>
      </c>
      <c r="I20" s="49">
        <v>19</v>
      </c>
      <c r="J20" s="140">
        <v>2</v>
      </c>
      <c r="K20" s="54">
        <f t="shared" si="1"/>
        <v>5</v>
      </c>
      <c r="L20" s="55">
        <v>20</v>
      </c>
      <c r="M20" s="60">
        <v>1</v>
      </c>
      <c r="N20" s="54">
        <f t="shared" si="2"/>
        <v>6</v>
      </c>
      <c r="O20" s="56">
        <v>27</v>
      </c>
      <c r="P20" s="53">
        <v>6</v>
      </c>
      <c r="Q20" s="52">
        <f t="shared" si="3"/>
        <v>12</v>
      </c>
      <c r="R20" s="71">
        <v>22</v>
      </c>
      <c r="S20" s="53">
        <v>1</v>
      </c>
      <c r="T20" s="52">
        <f t="shared" si="4"/>
        <v>13</v>
      </c>
      <c r="U20" s="49">
        <v>28</v>
      </c>
      <c r="V20" s="140">
        <v>2</v>
      </c>
      <c r="W20" s="52">
        <f t="shared" si="5"/>
        <v>15</v>
      </c>
      <c r="X20" s="49">
        <v>17</v>
      </c>
      <c r="Y20" s="139">
        <v>1</v>
      </c>
      <c r="Z20" s="52">
        <f t="shared" si="6"/>
        <v>16</v>
      </c>
      <c r="AA20" s="49"/>
      <c r="AB20" s="139"/>
      <c r="AC20" s="52">
        <f t="shared" si="7"/>
        <v>16</v>
      </c>
      <c r="AD20" s="61"/>
      <c r="AE20" s="53"/>
      <c r="AF20" s="54">
        <f t="shared" si="8"/>
        <v>16</v>
      </c>
      <c r="AG20" s="62"/>
      <c r="AH20" s="63"/>
      <c r="AI20" s="52">
        <f t="shared" si="9"/>
        <v>16</v>
      </c>
      <c r="AJ20" s="61"/>
      <c r="AK20" s="139"/>
      <c r="AL20" s="52">
        <f t="shared" si="10"/>
        <v>16</v>
      </c>
      <c r="AM20" s="61"/>
      <c r="AN20" s="53"/>
      <c r="AO20" s="52">
        <f t="shared" si="11"/>
        <v>16</v>
      </c>
      <c r="AP20" s="41">
        <f t="shared" si="12"/>
        <v>16</v>
      </c>
      <c r="AQ20" s="92">
        <v>16</v>
      </c>
      <c r="AR20" s="65">
        <v>8</v>
      </c>
      <c r="AS20" s="66">
        <f t="shared" si="13"/>
        <v>2</v>
      </c>
      <c r="AT20" s="45" t="s">
        <v>64</v>
      </c>
      <c r="AU20" s="46">
        <v>17</v>
      </c>
    </row>
    <row r="21" spans="1:47" ht="21.25" customHeight="1">
      <c r="A21" s="46">
        <v>18</v>
      </c>
      <c r="B21" s="47" t="s">
        <v>65</v>
      </c>
      <c r="C21" s="141"/>
      <c r="D21" s="49"/>
      <c r="E21" s="50"/>
      <c r="F21" s="49"/>
      <c r="G21" s="139"/>
      <c r="H21" s="52">
        <f t="shared" si="0"/>
        <v>0</v>
      </c>
      <c r="I21" s="49"/>
      <c r="J21" s="69"/>
      <c r="K21" s="54">
        <f t="shared" si="1"/>
        <v>0</v>
      </c>
      <c r="L21" s="87"/>
      <c r="M21" s="60"/>
      <c r="N21" s="54">
        <f t="shared" si="2"/>
        <v>0</v>
      </c>
      <c r="O21" s="56"/>
      <c r="P21" s="53"/>
      <c r="Q21" s="52">
        <f t="shared" si="3"/>
        <v>0</v>
      </c>
      <c r="R21" s="71">
        <v>27</v>
      </c>
      <c r="S21" s="53">
        <v>7</v>
      </c>
      <c r="T21" s="52">
        <f t="shared" si="4"/>
        <v>7</v>
      </c>
      <c r="U21" s="49">
        <v>19</v>
      </c>
      <c r="V21" s="69">
        <v>1</v>
      </c>
      <c r="W21" s="52">
        <f t="shared" si="5"/>
        <v>8</v>
      </c>
      <c r="X21" s="49">
        <v>32</v>
      </c>
      <c r="Y21" s="139">
        <v>8</v>
      </c>
      <c r="Z21" s="52">
        <f t="shared" si="6"/>
        <v>16</v>
      </c>
      <c r="AA21" s="49"/>
      <c r="AB21" s="139"/>
      <c r="AC21" s="100">
        <f t="shared" si="7"/>
        <v>16</v>
      </c>
      <c r="AD21" s="61"/>
      <c r="AE21" s="53"/>
      <c r="AF21" s="54">
        <f t="shared" si="8"/>
        <v>16</v>
      </c>
      <c r="AG21" s="62"/>
      <c r="AH21" s="63"/>
      <c r="AI21" s="52">
        <f t="shared" si="9"/>
        <v>16</v>
      </c>
      <c r="AJ21" s="61"/>
      <c r="AK21" s="139"/>
      <c r="AL21" s="100">
        <f t="shared" si="10"/>
        <v>16</v>
      </c>
      <c r="AM21" s="61"/>
      <c r="AN21" s="53"/>
      <c r="AO21" s="52">
        <f t="shared" si="11"/>
        <v>16</v>
      </c>
      <c r="AP21" s="41">
        <f t="shared" si="12"/>
        <v>16</v>
      </c>
      <c r="AQ21" s="92">
        <v>16</v>
      </c>
      <c r="AR21" s="65">
        <v>3</v>
      </c>
      <c r="AS21" s="66">
        <f t="shared" si="13"/>
        <v>5.333333333333333</v>
      </c>
      <c r="AT21" s="142" t="s">
        <v>65</v>
      </c>
      <c r="AU21" s="143">
        <v>18</v>
      </c>
    </row>
    <row r="22" spans="1:47" ht="21.25" customHeight="1">
      <c r="A22" s="46">
        <v>19</v>
      </c>
      <c r="B22" s="22" t="s">
        <v>66</v>
      </c>
      <c r="C22" s="48" t="s">
        <v>67</v>
      </c>
      <c r="D22" s="49"/>
      <c r="E22" s="50"/>
      <c r="F22" s="49">
        <v>32</v>
      </c>
      <c r="G22" s="60">
        <v>1</v>
      </c>
      <c r="H22" s="52">
        <f t="shared" si="0"/>
        <v>1</v>
      </c>
      <c r="I22" s="49"/>
      <c r="J22" s="51"/>
      <c r="K22" s="54">
        <f t="shared" si="1"/>
        <v>1</v>
      </c>
      <c r="L22" s="87"/>
      <c r="M22" s="53"/>
      <c r="N22" s="54">
        <f t="shared" si="2"/>
        <v>1</v>
      </c>
      <c r="O22" s="56"/>
      <c r="P22" s="78"/>
      <c r="Q22" s="52">
        <f t="shared" si="3"/>
        <v>1</v>
      </c>
      <c r="R22" s="58">
        <v>19</v>
      </c>
      <c r="S22" s="126">
        <v>1</v>
      </c>
      <c r="T22" s="52">
        <f t="shared" si="4"/>
        <v>2</v>
      </c>
      <c r="U22" s="49">
        <v>33</v>
      </c>
      <c r="V22" s="78">
        <v>8</v>
      </c>
      <c r="W22" s="52">
        <f t="shared" si="5"/>
        <v>10</v>
      </c>
      <c r="X22" s="49">
        <v>23</v>
      </c>
      <c r="Y22" s="60">
        <v>1</v>
      </c>
      <c r="Z22" s="52">
        <f t="shared" si="6"/>
        <v>11</v>
      </c>
      <c r="AA22" s="49">
        <v>19</v>
      </c>
      <c r="AB22" s="78">
        <v>1</v>
      </c>
      <c r="AC22" s="110">
        <f t="shared" si="7"/>
        <v>12</v>
      </c>
      <c r="AD22" s="61"/>
      <c r="AE22" s="53"/>
      <c r="AF22" s="54">
        <f t="shared" si="8"/>
        <v>12</v>
      </c>
      <c r="AG22" s="62"/>
      <c r="AH22" s="63"/>
      <c r="AI22" s="52">
        <f t="shared" si="9"/>
        <v>12</v>
      </c>
      <c r="AJ22" s="61"/>
      <c r="AK22" s="78"/>
      <c r="AL22" s="110">
        <f t="shared" si="10"/>
        <v>12</v>
      </c>
      <c r="AM22" s="61"/>
      <c r="AN22" s="53"/>
      <c r="AO22" s="52">
        <f t="shared" si="11"/>
        <v>12</v>
      </c>
      <c r="AP22" s="41">
        <f t="shared" si="12"/>
        <v>12</v>
      </c>
      <c r="AQ22" s="92">
        <v>12</v>
      </c>
      <c r="AR22" s="65">
        <v>5</v>
      </c>
      <c r="AS22" s="66">
        <f t="shared" si="13"/>
        <v>2.4</v>
      </c>
      <c r="AT22" s="45" t="s">
        <v>66</v>
      </c>
      <c r="AU22" s="46">
        <v>19</v>
      </c>
    </row>
    <row r="23" spans="1:47" ht="21.25" customHeight="1">
      <c r="A23" s="46">
        <v>20</v>
      </c>
      <c r="B23" s="22" t="s">
        <v>68</v>
      </c>
      <c r="C23" s="144" t="s">
        <v>69</v>
      </c>
      <c r="D23" s="75"/>
      <c r="E23" s="96"/>
      <c r="F23" s="95"/>
      <c r="G23" s="78"/>
      <c r="H23" s="52">
        <f t="shared" si="0"/>
        <v>0</v>
      </c>
      <c r="I23" s="95"/>
      <c r="J23" s="145"/>
      <c r="K23" s="76">
        <f t="shared" si="1"/>
        <v>0</v>
      </c>
      <c r="L23" s="98">
        <v>9</v>
      </c>
      <c r="M23" s="70">
        <v>1</v>
      </c>
      <c r="N23" s="76">
        <f t="shared" si="2"/>
        <v>1</v>
      </c>
      <c r="O23" s="99"/>
      <c r="P23" s="53"/>
      <c r="Q23" s="100">
        <f t="shared" si="3"/>
        <v>1</v>
      </c>
      <c r="R23" s="103"/>
      <c r="S23" s="78"/>
      <c r="T23" s="100">
        <f t="shared" si="4"/>
        <v>1</v>
      </c>
      <c r="U23" s="95"/>
      <c r="V23" s="70"/>
      <c r="W23" s="100">
        <f t="shared" si="5"/>
        <v>1</v>
      </c>
      <c r="X23" s="95"/>
      <c r="Y23" s="70"/>
      <c r="Z23" s="100">
        <f t="shared" si="6"/>
        <v>1</v>
      </c>
      <c r="AA23" s="95">
        <v>32</v>
      </c>
      <c r="AB23" s="70">
        <v>11</v>
      </c>
      <c r="AC23" s="100">
        <f t="shared" si="7"/>
        <v>12</v>
      </c>
      <c r="AD23" s="103"/>
      <c r="AE23" s="70"/>
      <c r="AF23" s="76">
        <f t="shared" si="8"/>
        <v>12</v>
      </c>
      <c r="AG23" s="62"/>
      <c r="AH23" s="63"/>
      <c r="AI23" s="52">
        <f t="shared" si="9"/>
        <v>12</v>
      </c>
      <c r="AJ23" s="61"/>
      <c r="AK23" s="53"/>
      <c r="AL23" s="52">
        <f t="shared" si="10"/>
        <v>12</v>
      </c>
      <c r="AM23" s="61"/>
      <c r="AN23" s="53"/>
      <c r="AO23" s="52">
        <f t="shared" si="11"/>
        <v>12</v>
      </c>
      <c r="AP23" s="41">
        <f t="shared" si="12"/>
        <v>12</v>
      </c>
      <c r="AQ23" s="64" t="s">
        <v>70</v>
      </c>
      <c r="AR23" s="65">
        <v>2</v>
      </c>
      <c r="AS23" s="72">
        <f t="shared" si="13"/>
        <v>6</v>
      </c>
      <c r="AT23" s="45" t="s">
        <v>68</v>
      </c>
      <c r="AU23" s="46">
        <v>20</v>
      </c>
    </row>
    <row r="24" spans="1:47" ht="21.25" customHeight="1">
      <c r="A24" s="46">
        <v>22</v>
      </c>
      <c r="B24" s="22" t="s">
        <v>71</v>
      </c>
      <c r="C24" s="146">
        <v>12.8</v>
      </c>
      <c r="D24" s="85"/>
      <c r="E24" s="74"/>
      <c r="F24" s="85">
        <v>30</v>
      </c>
      <c r="G24" s="60">
        <v>1</v>
      </c>
      <c r="H24" s="52">
        <f t="shared" si="0"/>
        <v>1</v>
      </c>
      <c r="I24" s="85">
        <v>18</v>
      </c>
      <c r="J24" s="77">
        <v>1</v>
      </c>
      <c r="K24" s="86">
        <f t="shared" si="1"/>
        <v>2</v>
      </c>
      <c r="L24" s="147">
        <v>24</v>
      </c>
      <c r="M24" s="77">
        <v>3</v>
      </c>
      <c r="N24" s="86">
        <f t="shared" si="2"/>
        <v>5</v>
      </c>
      <c r="O24" s="109"/>
      <c r="P24" s="78"/>
      <c r="Q24" s="110">
        <f t="shared" si="3"/>
        <v>5</v>
      </c>
      <c r="R24" s="111">
        <v>23</v>
      </c>
      <c r="S24" s="53">
        <v>3</v>
      </c>
      <c r="T24" s="110">
        <f t="shared" si="4"/>
        <v>8</v>
      </c>
      <c r="U24" s="85">
        <v>24</v>
      </c>
      <c r="V24" s="77">
        <v>1</v>
      </c>
      <c r="W24" s="110">
        <f t="shared" si="5"/>
        <v>9</v>
      </c>
      <c r="X24" s="85">
        <v>22</v>
      </c>
      <c r="Y24" s="112">
        <v>1</v>
      </c>
      <c r="Z24" s="110">
        <f t="shared" si="6"/>
        <v>10</v>
      </c>
      <c r="AA24" s="85"/>
      <c r="AB24" s="112"/>
      <c r="AC24" s="110">
        <f t="shared" si="7"/>
        <v>10</v>
      </c>
      <c r="AD24" s="114"/>
      <c r="AE24" s="112"/>
      <c r="AF24" s="86">
        <f t="shared" si="8"/>
        <v>10</v>
      </c>
      <c r="AG24" s="62"/>
      <c r="AH24" s="53"/>
      <c r="AI24" s="52">
        <f t="shared" si="9"/>
        <v>10</v>
      </c>
      <c r="AJ24" s="61"/>
      <c r="AK24" s="60"/>
      <c r="AL24" s="52">
        <f t="shared" si="10"/>
        <v>10</v>
      </c>
      <c r="AM24" s="61"/>
      <c r="AN24" s="53"/>
      <c r="AO24" s="52">
        <f t="shared" si="11"/>
        <v>10</v>
      </c>
      <c r="AP24" s="41">
        <f t="shared" si="12"/>
        <v>10</v>
      </c>
      <c r="AQ24" s="92">
        <v>10</v>
      </c>
      <c r="AR24" s="65">
        <v>6</v>
      </c>
      <c r="AS24" s="116">
        <f t="shared" si="13"/>
        <v>1.6666666666666667</v>
      </c>
      <c r="AT24" s="45" t="s">
        <v>71</v>
      </c>
      <c r="AU24" s="46">
        <v>22</v>
      </c>
    </row>
    <row r="25" spans="1:47" ht="21.25" customHeight="1">
      <c r="A25" s="46">
        <v>21</v>
      </c>
      <c r="B25" s="22" t="s">
        <v>72</v>
      </c>
      <c r="C25" s="120">
        <v>16.5</v>
      </c>
      <c r="D25" s="49">
        <v>27</v>
      </c>
      <c r="E25" s="50">
        <v>7</v>
      </c>
      <c r="F25" s="148"/>
      <c r="G25" s="53"/>
      <c r="H25" s="52">
        <f t="shared" si="0"/>
        <v>7</v>
      </c>
      <c r="I25" s="49"/>
      <c r="J25" s="53"/>
      <c r="K25" s="54">
        <f t="shared" si="1"/>
        <v>7</v>
      </c>
      <c r="L25" s="87"/>
      <c r="M25" s="53"/>
      <c r="N25" s="54">
        <f t="shared" si="2"/>
        <v>7</v>
      </c>
      <c r="O25" s="56"/>
      <c r="P25" s="60"/>
      <c r="Q25" s="52">
        <f t="shared" si="3"/>
        <v>7</v>
      </c>
      <c r="R25" s="149"/>
      <c r="S25" s="53"/>
      <c r="T25" s="52">
        <f t="shared" si="4"/>
        <v>7</v>
      </c>
      <c r="U25" s="49"/>
      <c r="V25" s="53"/>
      <c r="W25" s="52">
        <f t="shared" si="5"/>
        <v>7</v>
      </c>
      <c r="X25" s="49"/>
      <c r="Y25" s="60"/>
      <c r="Z25" s="52">
        <f t="shared" si="6"/>
        <v>7</v>
      </c>
      <c r="AA25" s="150"/>
      <c r="AB25" s="53"/>
      <c r="AC25" s="52">
        <f t="shared" si="7"/>
        <v>7</v>
      </c>
      <c r="AD25" s="61"/>
      <c r="AE25" s="53"/>
      <c r="AF25" s="54">
        <f t="shared" si="8"/>
        <v>7</v>
      </c>
      <c r="AG25" s="62"/>
      <c r="AH25" s="105"/>
      <c r="AI25" s="52">
        <f t="shared" si="9"/>
        <v>7</v>
      </c>
      <c r="AJ25" s="61"/>
      <c r="AK25" s="53"/>
      <c r="AL25" s="52">
        <f t="shared" si="10"/>
        <v>7</v>
      </c>
      <c r="AM25" s="61"/>
      <c r="AN25" s="53"/>
      <c r="AO25" s="52">
        <f t="shared" si="11"/>
        <v>7</v>
      </c>
      <c r="AP25" s="41">
        <f t="shared" si="12"/>
        <v>7</v>
      </c>
      <c r="AQ25" s="64" t="s">
        <v>73</v>
      </c>
      <c r="AR25" s="65">
        <v>1</v>
      </c>
      <c r="AS25" s="66">
        <f t="shared" si="13"/>
        <v>7</v>
      </c>
      <c r="AT25" s="45" t="s">
        <v>72</v>
      </c>
      <c r="AU25" s="46">
        <v>21</v>
      </c>
    </row>
    <row r="26" spans="1:47" ht="20.5" customHeight="1">
      <c r="A26" s="46">
        <v>23</v>
      </c>
      <c r="B26" s="22" t="s">
        <v>74</v>
      </c>
      <c r="C26" s="84">
        <v>18.899999999999999</v>
      </c>
      <c r="D26" s="49"/>
      <c r="E26" s="119"/>
      <c r="F26" s="49"/>
      <c r="G26" s="53"/>
      <c r="H26" s="52">
        <f t="shared" si="0"/>
        <v>0</v>
      </c>
      <c r="I26" s="49"/>
      <c r="J26" s="53"/>
      <c r="K26" s="54">
        <f t="shared" si="1"/>
        <v>0</v>
      </c>
      <c r="L26" s="55">
        <v>23</v>
      </c>
      <c r="M26" s="53">
        <v>1</v>
      </c>
      <c r="N26" s="54">
        <f t="shared" si="2"/>
        <v>1</v>
      </c>
      <c r="O26" s="56"/>
      <c r="P26" s="53"/>
      <c r="Q26" s="52">
        <f t="shared" si="3"/>
        <v>1</v>
      </c>
      <c r="R26" s="61"/>
      <c r="S26" s="60"/>
      <c r="T26" s="52">
        <f t="shared" si="4"/>
        <v>1</v>
      </c>
      <c r="U26" s="49"/>
      <c r="V26" s="53"/>
      <c r="W26" s="52">
        <f t="shared" si="5"/>
        <v>1</v>
      </c>
      <c r="X26" s="49"/>
      <c r="Y26" s="53"/>
      <c r="Z26" s="52">
        <f t="shared" si="6"/>
        <v>1</v>
      </c>
      <c r="AA26" s="49">
        <v>24</v>
      </c>
      <c r="AB26" s="53">
        <v>2</v>
      </c>
      <c r="AC26" s="52">
        <f t="shared" si="7"/>
        <v>3</v>
      </c>
      <c r="AD26" s="61"/>
      <c r="AE26" s="53"/>
      <c r="AF26" s="54">
        <f t="shared" si="8"/>
        <v>3</v>
      </c>
      <c r="AG26" s="62"/>
      <c r="AH26" s="81"/>
      <c r="AI26" s="52">
        <f t="shared" si="9"/>
        <v>3</v>
      </c>
      <c r="AJ26" s="61"/>
      <c r="AK26" s="53"/>
      <c r="AL26" s="52">
        <f t="shared" si="10"/>
        <v>3</v>
      </c>
      <c r="AM26" s="61"/>
      <c r="AN26" s="53"/>
      <c r="AO26" s="52">
        <f t="shared" si="11"/>
        <v>3</v>
      </c>
      <c r="AP26" s="41">
        <f t="shared" si="12"/>
        <v>3</v>
      </c>
      <c r="AQ26" s="92">
        <v>3</v>
      </c>
      <c r="AR26" s="65">
        <v>2</v>
      </c>
      <c r="AS26" s="66">
        <f t="shared" si="13"/>
        <v>1.5</v>
      </c>
      <c r="AT26" s="45" t="s">
        <v>74</v>
      </c>
      <c r="AU26" s="46">
        <v>23</v>
      </c>
    </row>
    <row r="27" spans="1:47" ht="21.25" customHeight="1">
      <c r="A27" s="46">
        <v>24</v>
      </c>
      <c r="B27" s="22" t="s">
        <v>75</v>
      </c>
      <c r="C27" s="73" t="s">
        <v>76</v>
      </c>
      <c r="D27" s="49"/>
      <c r="E27" s="50"/>
      <c r="F27" s="49"/>
      <c r="G27" s="60"/>
      <c r="H27" s="52">
        <f t="shared" si="0"/>
        <v>0</v>
      </c>
      <c r="I27" s="61"/>
      <c r="J27" s="121"/>
      <c r="K27" s="54">
        <f t="shared" si="1"/>
        <v>0</v>
      </c>
      <c r="L27" s="87"/>
      <c r="M27" s="53"/>
      <c r="N27" s="54">
        <f t="shared" si="2"/>
        <v>0</v>
      </c>
      <c r="O27" s="56"/>
      <c r="P27" s="78"/>
      <c r="Q27" s="52">
        <f t="shared" si="3"/>
        <v>0</v>
      </c>
      <c r="R27" s="61"/>
      <c r="S27" s="78"/>
      <c r="T27" s="52">
        <f t="shared" si="4"/>
        <v>0</v>
      </c>
      <c r="U27" s="61"/>
      <c r="V27" s="70"/>
      <c r="W27" s="52">
        <f t="shared" si="5"/>
        <v>0</v>
      </c>
      <c r="X27" s="49"/>
      <c r="Y27" s="60"/>
      <c r="Z27" s="52">
        <f t="shared" si="6"/>
        <v>0</v>
      </c>
      <c r="AA27" s="49"/>
      <c r="AB27" s="60"/>
      <c r="AC27" s="52">
        <f t="shared" si="7"/>
        <v>0</v>
      </c>
      <c r="AD27" s="61"/>
      <c r="AE27" s="53"/>
      <c r="AF27" s="54">
        <f t="shared" si="8"/>
        <v>0</v>
      </c>
      <c r="AG27" s="62"/>
      <c r="AH27" s="63"/>
      <c r="AI27" s="52">
        <f t="shared" si="9"/>
        <v>0</v>
      </c>
      <c r="AJ27" s="61"/>
      <c r="AK27" s="70"/>
      <c r="AL27" s="52">
        <f t="shared" si="10"/>
        <v>0</v>
      </c>
      <c r="AM27" s="61"/>
      <c r="AN27" s="70"/>
      <c r="AO27" s="52">
        <f t="shared" si="11"/>
        <v>0</v>
      </c>
      <c r="AP27" s="41">
        <f t="shared" si="12"/>
        <v>0</v>
      </c>
      <c r="AQ27" s="64" t="s">
        <v>77</v>
      </c>
      <c r="AR27" s="65">
        <v>0</v>
      </c>
      <c r="AS27" s="66" t="e">
        <f t="shared" si="13"/>
        <v>#DIV/0!</v>
      </c>
      <c r="AT27" s="45" t="s">
        <v>75</v>
      </c>
      <c r="AU27" s="46">
        <v>24</v>
      </c>
    </row>
    <row r="28" spans="1:47" ht="21.25" customHeight="1">
      <c r="A28" s="151">
        <v>25</v>
      </c>
      <c r="B28" s="152" t="s">
        <v>78</v>
      </c>
      <c r="C28" s="73" t="s">
        <v>67</v>
      </c>
      <c r="D28" s="49"/>
      <c r="E28" s="50"/>
      <c r="F28" s="49"/>
      <c r="G28" s="53"/>
      <c r="H28" s="52">
        <f t="shared" si="0"/>
        <v>0</v>
      </c>
      <c r="I28" s="49"/>
      <c r="J28" s="53"/>
      <c r="K28" s="54">
        <f t="shared" si="1"/>
        <v>0</v>
      </c>
      <c r="L28" s="87"/>
      <c r="M28" s="53"/>
      <c r="N28" s="54">
        <f t="shared" si="2"/>
        <v>0</v>
      </c>
      <c r="O28" s="56"/>
      <c r="P28" s="53"/>
      <c r="Q28" s="52">
        <f t="shared" si="3"/>
        <v>0</v>
      </c>
      <c r="R28" s="61"/>
      <c r="S28" s="53"/>
      <c r="T28" s="52">
        <f t="shared" si="4"/>
        <v>0</v>
      </c>
      <c r="U28" s="49"/>
      <c r="V28" s="77"/>
      <c r="W28" s="52">
        <f t="shared" si="5"/>
        <v>0</v>
      </c>
      <c r="X28" s="49"/>
      <c r="Y28" s="53"/>
      <c r="Z28" s="52">
        <f t="shared" si="6"/>
        <v>0</v>
      </c>
      <c r="AA28" s="49"/>
      <c r="AB28" s="53"/>
      <c r="AC28" s="52">
        <f t="shared" si="7"/>
        <v>0</v>
      </c>
      <c r="AD28" s="61"/>
      <c r="AE28" s="53"/>
      <c r="AF28" s="54">
        <f t="shared" si="8"/>
        <v>0</v>
      </c>
      <c r="AG28" s="62"/>
      <c r="AH28" s="63"/>
      <c r="AI28" s="52">
        <f t="shared" si="9"/>
        <v>0</v>
      </c>
      <c r="AJ28" s="61"/>
      <c r="AK28" s="77"/>
      <c r="AL28" s="52">
        <f t="shared" si="10"/>
        <v>0</v>
      </c>
      <c r="AM28" s="61"/>
      <c r="AN28" s="77"/>
      <c r="AO28" s="52">
        <f t="shared" si="11"/>
        <v>0</v>
      </c>
      <c r="AP28" s="41">
        <f t="shared" si="12"/>
        <v>0</v>
      </c>
      <c r="AQ28" s="64" t="s">
        <v>77</v>
      </c>
      <c r="AR28" s="65">
        <v>0</v>
      </c>
      <c r="AS28" s="66" t="e">
        <f t="shared" si="13"/>
        <v>#DIV/0!</v>
      </c>
      <c r="AT28" s="153" t="s">
        <v>78</v>
      </c>
      <c r="AU28" s="151">
        <v>25</v>
      </c>
    </row>
    <row r="29" spans="1:47" ht="21.25" customHeight="1">
      <c r="A29" s="154">
        <v>26</v>
      </c>
      <c r="B29" s="155"/>
      <c r="C29" s="156"/>
      <c r="D29" s="49"/>
      <c r="E29" s="157"/>
      <c r="F29" s="158"/>
      <c r="G29" s="53"/>
      <c r="H29" s="52">
        <f t="shared" si="0"/>
        <v>0</v>
      </c>
      <c r="I29" s="61"/>
      <c r="J29" s="53"/>
      <c r="K29" s="54">
        <f t="shared" si="1"/>
        <v>0</v>
      </c>
      <c r="L29" s="87"/>
      <c r="M29" s="121"/>
      <c r="N29" s="54">
        <f t="shared" si="2"/>
        <v>0</v>
      </c>
      <c r="O29" s="56"/>
      <c r="P29" s="60"/>
      <c r="Q29" s="52">
        <f t="shared" si="3"/>
        <v>0</v>
      </c>
      <c r="R29" s="125"/>
      <c r="S29" s="159"/>
      <c r="T29" s="52">
        <f t="shared" si="4"/>
        <v>0</v>
      </c>
      <c r="U29" s="61"/>
      <c r="V29" s="53"/>
      <c r="W29" s="52">
        <f t="shared" si="5"/>
        <v>0</v>
      </c>
      <c r="X29" s="49"/>
      <c r="Y29" s="60"/>
      <c r="Z29" s="52">
        <f t="shared" si="6"/>
        <v>0</v>
      </c>
      <c r="AA29" s="49"/>
      <c r="AB29" s="60"/>
      <c r="AC29" s="52">
        <f t="shared" si="7"/>
        <v>0</v>
      </c>
      <c r="AD29" s="61"/>
      <c r="AE29" s="60"/>
      <c r="AF29" s="54">
        <f t="shared" si="8"/>
        <v>0</v>
      </c>
      <c r="AG29" s="160"/>
      <c r="AH29" s="63"/>
      <c r="AI29" s="52">
        <f t="shared" si="9"/>
        <v>0</v>
      </c>
      <c r="AJ29" s="61"/>
      <c r="AK29" s="60"/>
      <c r="AL29" s="52">
        <f t="shared" si="10"/>
        <v>0</v>
      </c>
      <c r="AM29" s="61"/>
      <c r="AN29" s="60"/>
      <c r="AO29" s="52">
        <f t="shared" si="11"/>
        <v>0</v>
      </c>
      <c r="AP29" s="41">
        <f t="shared" si="12"/>
        <v>0</v>
      </c>
      <c r="AQ29" s="64" t="s">
        <v>77</v>
      </c>
      <c r="AR29" s="65">
        <v>0</v>
      </c>
      <c r="AS29" s="161"/>
      <c r="AT29" s="162"/>
      <c r="AU29" s="154">
        <v>26</v>
      </c>
    </row>
    <row r="30" spans="1:47" ht="20.75" customHeight="1">
      <c r="A30" s="163">
        <v>27</v>
      </c>
      <c r="B30" s="164"/>
      <c r="C30" s="165"/>
      <c r="D30" s="166"/>
      <c r="E30" s="167"/>
      <c r="F30" s="168"/>
      <c r="G30" s="169"/>
      <c r="H30" s="170">
        <f t="shared" si="0"/>
        <v>0</v>
      </c>
      <c r="I30" s="166"/>
      <c r="J30" s="169"/>
      <c r="K30" s="171">
        <f t="shared" si="1"/>
        <v>0</v>
      </c>
      <c r="L30" s="172"/>
      <c r="M30" s="169"/>
      <c r="N30" s="171">
        <f t="shared" si="2"/>
        <v>0</v>
      </c>
      <c r="O30" s="168"/>
      <c r="P30" s="173"/>
      <c r="Q30" s="170">
        <f t="shared" si="3"/>
        <v>0</v>
      </c>
      <c r="R30" s="174"/>
      <c r="S30" s="169"/>
      <c r="T30" s="170">
        <f t="shared" si="4"/>
        <v>0</v>
      </c>
      <c r="U30" s="166"/>
      <c r="V30" s="169"/>
      <c r="W30" s="170">
        <f t="shared" si="5"/>
        <v>0</v>
      </c>
      <c r="X30" s="166"/>
      <c r="Y30" s="175"/>
      <c r="Z30" s="170">
        <f t="shared" si="6"/>
        <v>0</v>
      </c>
      <c r="AA30" s="166"/>
      <c r="AB30" s="173"/>
      <c r="AC30" s="170">
        <f t="shared" si="7"/>
        <v>0</v>
      </c>
      <c r="AD30" s="174"/>
      <c r="AE30" s="169"/>
      <c r="AF30" s="171">
        <f t="shared" si="8"/>
        <v>0</v>
      </c>
      <c r="AG30" s="176"/>
      <c r="AH30" s="177"/>
      <c r="AI30" s="170">
        <f t="shared" si="9"/>
        <v>0</v>
      </c>
      <c r="AJ30" s="174"/>
      <c r="AK30" s="173"/>
      <c r="AL30" s="170">
        <f t="shared" si="10"/>
        <v>0</v>
      </c>
      <c r="AM30" s="174"/>
      <c r="AN30" s="169"/>
      <c r="AO30" s="170">
        <f t="shared" si="11"/>
        <v>0</v>
      </c>
      <c r="AP30" s="41">
        <f t="shared" si="12"/>
        <v>0</v>
      </c>
      <c r="AQ30" s="178">
        <v>0</v>
      </c>
      <c r="AR30" s="179">
        <v>0</v>
      </c>
      <c r="AS30" s="180"/>
      <c r="AT30" s="181"/>
      <c r="AU30" s="163">
        <v>27</v>
      </c>
    </row>
    <row r="31" spans="1:47" ht="18.75" customHeight="1">
      <c r="A31" s="182"/>
      <c r="B31" s="183" t="s">
        <v>79</v>
      </c>
      <c r="C31" s="184"/>
      <c r="D31" s="185">
        <f>SUM(D4:D30,D36)</f>
        <v>306</v>
      </c>
      <c r="E31" s="186"/>
      <c r="F31" s="185">
        <f>SUM(F4:F30,F36)</f>
        <v>511</v>
      </c>
      <c r="G31" s="187"/>
      <c r="H31" s="188"/>
      <c r="I31" s="185">
        <f>SUM(I4:I30,I36)</f>
        <v>320</v>
      </c>
      <c r="J31" s="187"/>
      <c r="K31" s="188"/>
      <c r="L31" s="185">
        <f>SUM(L4:L30,L36)</f>
        <v>369</v>
      </c>
      <c r="M31" s="187"/>
      <c r="N31" s="188"/>
      <c r="O31" s="185">
        <f>SUM(O4:O30,O36)</f>
        <v>342</v>
      </c>
      <c r="P31" s="187"/>
      <c r="Q31" s="188"/>
      <c r="R31" s="185">
        <f>SUM(R4:R30,R36)</f>
        <v>430</v>
      </c>
      <c r="S31" s="187"/>
      <c r="T31" s="188"/>
      <c r="U31" s="185">
        <f>SUM(U4:U30,U36)</f>
        <v>419</v>
      </c>
      <c r="V31" s="187"/>
      <c r="W31" s="188"/>
      <c r="X31" s="185">
        <f>SUM(X4:X30,X36)</f>
        <v>436</v>
      </c>
      <c r="Y31" s="187"/>
      <c r="Z31" s="188"/>
      <c r="AA31" s="185">
        <f>SUM(AA4:AA30,AA36)</f>
        <v>415</v>
      </c>
      <c r="AB31" s="187"/>
      <c r="AC31" s="188"/>
      <c r="AD31" s="185">
        <f>SUM(AD4:AD30,AD36)</f>
        <v>0</v>
      </c>
      <c r="AE31" s="187"/>
      <c r="AF31" s="188"/>
      <c r="AG31" s="185">
        <f>SUM(AG4:AG30,AG36)</f>
        <v>0</v>
      </c>
      <c r="AH31" s="187"/>
      <c r="AI31" s="188"/>
      <c r="AJ31" s="185">
        <f>SUM(AJ4:AJ30,AJ36)</f>
        <v>0</v>
      </c>
      <c r="AK31" s="187"/>
      <c r="AL31" s="188"/>
      <c r="AM31" s="185">
        <f>SUM(AM4:AM30,AM36)</f>
        <v>0</v>
      </c>
      <c r="AN31" s="189"/>
      <c r="AO31" s="190"/>
      <c r="AP31" s="191"/>
      <c r="AQ31" s="192"/>
      <c r="AR31" s="193">
        <f>SUM(AR4:AR30)</f>
        <v>130</v>
      </c>
      <c r="AS31" s="194"/>
      <c r="AT31" s="195"/>
      <c r="AU31" s="196"/>
    </row>
    <row r="32" spans="1:47" ht="18.75" customHeight="1">
      <c r="A32" s="197"/>
      <c r="B32" s="198" t="s">
        <v>80</v>
      </c>
      <c r="C32" s="199"/>
      <c r="D32" s="200">
        <v>12</v>
      </c>
      <c r="E32" s="201"/>
      <c r="F32" s="202">
        <v>15</v>
      </c>
      <c r="G32" s="203"/>
      <c r="H32" s="204"/>
      <c r="I32" s="202">
        <v>12</v>
      </c>
      <c r="J32" s="203"/>
      <c r="K32" s="204"/>
      <c r="L32" s="202">
        <v>15</v>
      </c>
      <c r="M32" s="203"/>
      <c r="N32" s="204"/>
      <c r="O32" s="202">
        <v>12</v>
      </c>
      <c r="P32" s="203"/>
      <c r="Q32" s="204"/>
      <c r="R32" s="202">
        <v>15</v>
      </c>
      <c r="S32" s="203"/>
      <c r="T32" s="204"/>
      <c r="U32" s="202">
        <v>15</v>
      </c>
      <c r="V32" s="203"/>
      <c r="W32" s="204"/>
      <c r="X32" s="202">
        <v>15</v>
      </c>
      <c r="Y32" s="203"/>
      <c r="Z32" s="204"/>
      <c r="AA32" s="202">
        <v>16</v>
      </c>
      <c r="AB32" s="203"/>
      <c r="AC32" s="204"/>
      <c r="AD32" s="205"/>
      <c r="AE32" s="203"/>
      <c r="AF32" s="204"/>
      <c r="AG32" s="205"/>
      <c r="AH32" s="203"/>
      <c r="AI32" s="204"/>
      <c r="AJ32" s="205"/>
      <c r="AK32" s="203"/>
      <c r="AL32" s="204"/>
      <c r="AM32" s="205"/>
      <c r="AN32" s="206"/>
      <c r="AO32" s="207"/>
      <c r="AP32" s="208"/>
      <c r="AQ32" s="209"/>
      <c r="AR32" s="210"/>
      <c r="AS32" s="211"/>
      <c r="AT32" s="212"/>
      <c r="AU32" s="213"/>
    </row>
    <row r="33" spans="1:47" ht="18.75" customHeight="1">
      <c r="A33" s="214"/>
      <c r="B33" s="183" t="s">
        <v>17</v>
      </c>
      <c r="C33" s="215"/>
      <c r="D33" s="216">
        <f>SUM(D31/D32)</f>
        <v>25.5</v>
      </c>
      <c r="E33" s="217"/>
      <c r="F33" s="218">
        <f>SUM(F31/F32)</f>
        <v>34.06666666666667</v>
      </c>
      <c r="G33" s="219"/>
      <c r="H33" s="220"/>
      <c r="I33" s="218">
        <f>SUM(I31/I32)</f>
        <v>26.666666666666668</v>
      </c>
      <c r="J33" s="219"/>
      <c r="K33" s="220"/>
      <c r="L33" s="218">
        <f>SUM(L31/L32)</f>
        <v>24.6</v>
      </c>
      <c r="M33" s="219"/>
      <c r="N33" s="220"/>
      <c r="O33" s="218">
        <f>SUM(O31/O32)</f>
        <v>28.5</v>
      </c>
      <c r="P33" s="219"/>
      <c r="Q33" s="220"/>
      <c r="R33" s="218">
        <f>SUM(R31/R32)</f>
        <v>28.666666666666668</v>
      </c>
      <c r="S33" s="219"/>
      <c r="T33" s="220"/>
      <c r="U33" s="218">
        <f>SUM(U31/U32)</f>
        <v>27.933333333333334</v>
      </c>
      <c r="V33" s="219"/>
      <c r="W33" s="220"/>
      <c r="X33" s="218">
        <f>SUM(X31/X32)</f>
        <v>29.066666666666666</v>
      </c>
      <c r="Y33" s="219"/>
      <c r="Z33" s="220"/>
      <c r="AA33" s="218">
        <f>SUM(AA31/AA32)</f>
        <v>25.9375</v>
      </c>
      <c r="AB33" s="219"/>
      <c r="AC33" s="220"/>
      <c r="AD33" s="218" t="e">
        <f>SUM(AD31/AD32)</f>
        <v>#DIV/0!</v>
      </c>
      <c r="AE33" s="219"/>
      <c r="AF33" s="220"/>
      <c r="AG33" s="218" t="e">
        <f>SUM(AG31/AG32)</f>
        <v>#DIV/0!</v>
      </c>
      <c r="AH33" s="219"/>
      <c r="AI33" s="220"/>
      <c r="AJ33" s="218" t="e">
        <f>SUM(AJ31/AJ32)</f>
        <v>#DIV/0!</v>
      </c>
      <c r="AK33" s="219"/>
      <c r="AL33" s="220"/>
      <c r="AM33" s="218" t="e">
        <f>SUM(AM31/AM32)</f>
        <v>#DIV/0!</v>
      </c>
      <c r="AN33" s="219"/>
      <c r="AO33" s="220"/>
      <c r="AP33" s="221" t="e">
        <f>#REF!/AR31</f>
        <v>#REF!</v>
      </c>
      <c r="AQ33" s="222" t="s">
        <v>81</v>
      </c>
      <c r="AR33" s="223"/>
      <c r="AS33" s="223"/>
      <c r="AT33" s="223"/>
      <c r="AU33" s="224"/>
    </row>
    <row r="34" spans="1:47" ht="12.75" customHeight="1">
      <c r="A34" s="225"/>
      <c r="B34" s="226"/>
      <c r="C34" s="279"/>
      <c r="D34" s="280"/>
      <c r="E34" s="281"/>
      <c r="F34" s="227"/>
      <c r="G34" s="209"/>
      <c r="H34" s="209"/>
      <c r="I34" s="228"/>
      <c r="J34" s="209"/>
      <c r="K34" s="209"/>
      <c r="L34" s="227"/>
      <c r="M34" s="209"/>
      <c r="N34" s="209"/>
      <c r="O34" s="228"/>
      <c r="P34" s="209"/>
      <c r="Q34" s="209"/>
      <c r="R34" s="227"/>
      <c r="S34" s="209"/>
      <c r="T34" s="209"/>
      <c r="U34" s="228"/>
      <c r="V34" s="209"/>
      <c r="W34" s="209"/>
      <c r="X34" s="228"/>
      <c r="Y34" s="209"/>
      <c r="Z34" s="209"/>
      <c r="AA34" s="228"/>
      <c r="AB34" s="209"/>
      <c r="AC34" s="209"/>
      <c r="AD34" s="228"/>
      <c r="AE34" s="209"/>
      <c r="AF34" s="209"/>
      <c r="AG34" s="228"/>
      <c r="AH34" s="209"/>
      <c r="AI34" s="209"/>
      <c r="AJ34" s="228"/>
      <c r="AK34" s="209"/>
      <c r="AL34" s="209"/>
      <c r="AM34" s="228"/>
      <c r="AN34" s="209"/>
      <c r="AO34" s="209"/>
      <c r="AP34" s="228"/>
      <c r="AQ34" s="209"/>
      <c r="AR34" s="209"/>
      <c r="AS34" s="209"/>
      <c r="AT34" s="209"/>
      <c r="AU34" s="229"/>
    </row>
    <row r="35" spans="1:47" ht="20" customHeight="1">
      <c r="A35" s="230"/>
      <c r="B35" s="231"/>
      <c r="C35" s="282"/>
      <c r="D35" s="283"/>
      <c r="E35" s="284"/>
      <c r="F35" s="232">
        <v>12</v>
      </c>
      <c r="G35" s="233"/>
      <c r="H35" s="234" t="s">
        <v>82</v>
      </c>
      <c r="I35" s="235"/>
      <c r="J35" s="235"/>
      <c r="K35" s="236"/>
      <c r="L35" s="237" t="s">
        <v>76</v>
      </c>
      <c r="M35" s="233"/>
      <c r="N35" s="238" t="s">
        <v>83</v>
      </c>
      <c r="O35" s="235"/>
      <c r="P35" s="235"/>
      <c r="Q35" s="236"/>
      <c r="R35" s="239" t="s">
        <v>84</v>
      </c>
      <c r="S35" s="233"/>
      <c r="T35" s="234" t="s">
        <v>85</v>
      </c>
      <c r="U35" s="235"/>
      <c r="V35" s="235"/>
      <c r="W35" s="235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  <c r="AR35" s="240"/>
      <c r="AS35" s="240"/>
      <c r="AT35" s="240"/>
      <c r="AU35" s="241"/>
    </row>
    <row r="36" spans="1:47" ht="20" customHeight="1">
      <c r="A36" s="242"/>
      <c r="B36" s="243"/>
      <c r="C36" s="244"/>
      <c r="D36" s="245"/>
      <c r="E36" s="246"/>
      <c r="F36" s="247"/>
      <c r="G36" s="248"/>
      <c r="H36" s="249"/>
      <c r="I36" s="245"/>
      <c r="J36" s="248"/>
      <c r="K36" s="249"/>
      <c r="L36" s="250"/>
      <c r="M36" s="248"/>
      <c r="N36" s="249"/>
      <c r="O36" s="245"/>
      <c r="P36" s="251"/>
      <c r="Q36" s="249"/>
      <c r="R36" s="252"/>
      <c r="S36" s="248"/>
      <c r="T36" s="249"/>
      <c r="U36" s="245"/>
      <c r="V36" s="248"/>
      <c r="W36" s="249"/>
      <c r="X36" s="245"/>
      <c r="Y36" s="251"/>
      <c r="Z36" s="249"/>
      <c r="AA36" s="245"/>
      <c r="AB36" s="248"/>
      <c r="AC36" s="249"/>
      <c r="AD36" s="253"/>
      <c r="AE36" s="248"/>
      <c r="AF36" s="249"/>
      <c r="AG36" s="254"/>
      <c r="AH36" s="255"/>
      <c r="AI36" s="249"/>
      <c r="AJ36" s="253"/>
      <c r="AK36" s="248"/>
      <c r="AL36" s="249"/>
      <c r="AM36" s="253"/>
      <c r="AN36" s="248"/>
      <c r="AO36" s="249"/>
      <c r="AP36" s="256"/>
      <c r="AQ36" s="257"/>
      <c r="AR36" s="258"/>
      <c r="AS36" s="259"/>
      <c r="AT36" s="243"/>
      <c r="AU36" s="242"/>
    </row>
  </sheetData>
  <mergeCells count="15">
    <mergeCell ref="C34:E35"/>
    <mergeCell ref="AM2:AO2"/>
    <mergeCell ref="I2:K2"/>
    <mergeCell ref="AJ2:AL2"/>
    <mergeCell ref="O2:Q2"/>
    <mergeCell ref="R2:T2"/>
    <mergeCell ref="AA2:AC2"/>
    <mergeCell ref="X2:Z2"/>
    <mergeCell ref="U2:W2"/>
    <mergeCell ref="C2:E2"/>
    <mergeCell ref="C1:AU1"/>
    <mergeCell ref="AD2:AF2"/>
    <mergeCell ref="L2:N2"/>
    <mergeCell ref="F2:H2"/>
    <mergeCell ref="AG2:AI2"/>
  </mergeCells>
  <pageMargins left="0.25" right="0.13888900000000001" top="0.25" bottom="0" header="0.25" footer="0"/>
  <pageSetup scale="63" orientation="landscape"/>
  <headerFooter>
    <oddFooter>&amp;C&amp;"Helvetica Neue,Regular"&amp;12&amp;K000000&amp;P_x000D_&amp;1#&amp;"Aptos"&amp;10&amp;K000000 PXC Classification: Private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Hutton</cp:lastModifiedBy>
  <dcterms:modified xsi:type="dcterms:W3CDTF">2026-08-26T08:05:59Z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b72ee93-7332-45d3-a49e-7fe8043b4999_Enabled">
    <vt:lpwstr>true</vt:lpwstr>
  </property>
  <property fmtid="{D5CDD505-2E9C-101B-9397-08002B2CF9AE}" pid="3" name="MSIP_Label_ab72ee93-7332-45d3-a49e-7fe8043b4999_SetDate">
    <vt:lpwstr>2026-08-26T08:05:47Z</vt:lpwstr>
  </property>
  <property fmtid="{D5CDD505-2E9C-101B-9397-08002B2CF9AE}" pid="4" name="MSIP_Label_ab72ee93-7332-45d3-a49e-7fe8043b4999_Method">
    <vt:lpwstr>Standard</vt:lpwstr>
  </property>
  <property fmtid="{D5CDD505-2E9C-101B-9397-08002B2CF9AE}" pid="5" name="MSIP_Label_ab72ee93-7332-45d3-a49e-7fe8043b4999_Name">
    <vt:lpwstr>Private</vt:lpwstr>
  </property>
  <property fmtid="{D5CDD505-2E9C-101B-9397-08002B2CF9AE}" pid="6" name="MSIP_Label_ab72ee93-7332-45d3-a49e-7fe8043b4999_SiteId">
    <vt:lpwstr>9e0a7792-1152-47eb-90f7-c81b4adabad5</vt:lpwstr>
  </property>
  <property fmtid="{D5CDD505-2E9C-101B-9397-08002B2CF9AE}" pid="7" name="MSIP_Label_ab72ee93-7332-45d3-a49e-7fe8043b4999_ActionId">
    <vt:lpwstr>cdab8eaf-7931-4645-81ad-0e881bc1f8b4</vt:lpwstr>
  </property>
  <property fmtid="{D5CDD505-2E9C-101B-9397-08002B2CF9AE}" pid="8" name="MSIP_Label_ab72ee93-7332-45d3-a49e-7fe8043b4999_ContentBits">
    <vt:lpwstr>2</vt:lpwstr>
  </property>
  <property fmtid="{D5CDD505-2E9C-101B-9397-08002B2CF9AE}" pid="9" name="MSIP_Label_ab72ee93-7332-45d3-a49e-7fe8043b4999_Tag">
    <vt:lpwstr>10, 3, 0, 1</vt:lpwstr>
  </property>
</Properties>
</file>